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5831"/>
  <workbookPr filterPrivacy="1"/>
  <bookViews>
    <workbookView xWindow="65428" yWindow="65428" windowWidth="23256" windowHeight="12576" activeTab="0"/>
  </bookViews>
  <sheets>
    <sheet name="da 1 ottobre 2022" sheetId="31" r:id="rId1"/>
  </sheets>
  <definedNames>
    <definedName name="_xlnm.Print_Area" localSheetId="0">'da 1 ottobre 2022'!$B$1:$V$89</definedName>
  </definedNames>
  <calcPr calcId="191029"/>
</workbook>
</file>

<file path=xl/comments1.xml><?xml version="1.0" encoding="utf-8"?>
<comments xmlns="http://schemas.openxmlformats.org/spreadsheetml/2006/main">
  <authors>
    <author>Autore</author>
  </authors>
  <commentList>
    <comment ref="G29" authorId="0">
      <text>
        <r>
          <rPr>
            <b/>
            <sz val="9"/>
            <rFont val="Tahoma"/>
            <family val="2"/>
          </rPr>
          <t>Autore:</t>
        </r>
        <r>
          <rPr>
            <sz val="9"/>
            <rFont val="Tahoma"/>
            <family val="2"/>
          </rPr>
          <t xml:space="preserve">
Valori da Del. 146/2022 (II trim.)</t>
        </r>
      </text>
    </comment>
    <comment ref="H29" authorId="0">
      <text>
        <r>
          <rPr>
            <b/>
            <sz val="9"/>
            <rFont val="Tahoma"/>
            <family val="2"/>
          </rPr>
          <t>Autore:</t>
        </r>
        <r>
          <rPr>
            <sz val="9"/>
            <rFont val="Tahoma"/>
            <family val="2"/>
          </rPr>
          <t xml:space="preserve">
Valori da Del. 146/2022 (II trim.)</t>
        </r>
      </text>
    </comment>
    <comment ref="G32" authorId="0">
      <text>
        <r>
          <rPr>
            <b/>
            <sz val="9"/>
            <rFont val="Tahoma"/>
            <family val="2"/>
          </rPr>
          <t>Autore:</t>
        </r>
        <r>
          <rPr>
            <sz val="9"/>
            <rFont val="Tahoma"/>
            <family val="2"/>
          </rPr>
          <t xml:space="preserve">
Valori da Del. 146/2022 (II trim.)</t>
        </r>
      </text>
    </comment>
    <comment ref="H32" authorId="0">
      <text>
        <r>
          <rPr>
            <b/>
            <sz val="9"/>
            <rFont val="Tahoma"/>
            <family val="2"/>
          </rPr>
          <t>Autore:</t>
        </r>
        <r>
          <rPr>
            <sz val="9"/>
            <rFont val="Tahoma"/>
            <family val="2"/>
          </rPr>
          <t xml:space="preserve">
Valori da Del. 146/2022 (II trim.)</t>
        </r>
      </text>
    </comment>
  </commentList>
</comments>
</file>

<file path=xl/sharedStrings.xml><?xml version="1.0" encoding="utf-8"?>
<sst xmlns="http://schemas.openxmlformats.org/spreadsheetml/2006/main" count="335" uniqueCount="60">
  <si>
    <t>PD</t>
  </si>
  <si>
    <t>PCV</t>
  </si>
  <si>
    <t>DISPbt</t>
  </si>
  <si>
    <t>PPE</t>
  </si>
  <si>
    <t>UC3</t>
  </si>
  <si>
    <t>UC6</t>
  </si>
  <si>
    <t>PE</t>
  </si>
  <si>
    <t>fascia F1</t>
  </si>
  <si>
    <t>fascia F2</t>
  </si>
  <si>
    <t>fascia F3</t>
  </si>
  <si>
    <t xml:space="preserve"> - per potenze impegnate superiori a 3 kW e inferiori o uguali a 6 kW</t>
  </si>
  <si>
    <t xml:space="preserve"> Valori al netto delle imposte</t>
  </si>
  <si>
    <r>
      <t xml:space="preserve">  Fascia F1</t>
    </r>
    <r>
      <rPr>
        <sz val="9"/>
        <rFont val="Calibri"/>
        <family val="2"/>
      </rPr>
      <t>: dalle 8 alle 19 nei giorni dal lunedì al venerdì, escluse le festività nazionali</t>
    </r>
  </si>
  <si>
    <r>
      <t xml:space="preserve">  Fascia F2</t>
    </r>
    <r>
      <rPr>
        <sz val="9"/>
        <rFont val="Calibri"/>
        <family val="2"/>
      </rPr>
      <t>: dalle 7 alle 8 e dalle 19 alle 23 nei giorni dal lunedì al venerdì e dalle 7 alle 23 del sabato, escluse le festività nazionali</t>
    </r>
  </si>
  <si>
    <r>
      <t xml:space="preserve">  Fascia F3</t>
    </r>
    <r>
      <rPr>
        <sz val="9"/>
        <rFont val="Calibri"/>
        <family val="2"/>
      </rPr>
      <t>: dalle 23 alle 7 nei giorni dal lunedì al sabato e tutte le ore dei giorni di domenica e festività nazionali</t>
    </r>
  </si>
  <si>
    <t>UTENZE NON DOMESTICHE</t>
  </si>
  <si>
    <t>Materia energia</t>
  </si>
  <si>
    <t>Trasporto e gestione del contatore</t>
  </si>
  <si>
    <t>Oneri di sistema *</t>
  </si>
  <si>
    <t xml:space="preserve">- </t>
  </si>
  <si>
    <t>DIS</t>
  </si>
  <si>
    <t>TRAS</t>
  </si>
  <si>
    <t>MIS</t>
  </si>
  <si>
    <t>Sconto bolletta elettronica</t>
  </si>
  <si>
    <t>Ai clienti che ricevono la bolletta in formato elettronico e la pagano con addebito automatico è applicato uno sconto di 6,60 euro/anno.</t>
  </si>
  <si>
    <t>Quota energia (euro/kWh)</t>
  </si>
  <si>
    <t>Quota fissa (euro/anno)</t>
  </si>
  <si>
    <t>Quota potenza (euro/kW/anno)</t>
  </si>
  <si>
    <r>
      <t xml:space="preserve"> - Trasporto e gestione del contatore</t>
    </r>
    <r>
      <rPr>
        <sz val="9"/>
        <rFont val="Calibri"/>
        <family val="2"/>
      </rPr>
      <t>: distribuzione (DIS), trasmissione (TRAS), misura (MIS), perequazione (UC3), qualità (UC6)</t>
    </r>
  </si>
  <si>
    <t xml:space="preserve"> energia elettrica</t>
  </si>
  <si>
    <t>Per visualizzare in dettaglio le componenti di prezzo, cliccare su "+" sopra le colonne J, R, U</t>
  </si>
  <si>
    <r>
      <t xml:space="preserve"> - Oneri di sistema</t>
    </r>
    <r>
      <rPr>
        <sz val="9"/>
        <rFont val="Calibri"/>
        <family val="2"/>
      </rPr>
      <t>: componenti A</t>
    </r>
    <r>
      <rPr>
        <vertAlign val="subscript"/>
        <sz val="9"/>
        <rFont val="Calibri"/>
        <family val="2"/>
      </rPr>
      <t>SOS</t>
    </r>
    <r>
      <rPr>
        <sz val="9"/>
        <rFont val="Calibri"/>
        <family val="2"/>
      </rPr>
      <t xml:space="preserve"> e A</t>
    </r>
    <r>
      <rPr>
        <vertAlign val="subscript"/>
        <sz val="9"/>
        <rFont val="Calibri"/>
        <family val="2"/>
      </rPr>
      <t>RIM</t>
    </r>
  </si>
  <si>
    <t xml:space="preserve"> - per potenze impegnate inferiori o uguali a 1,5 kW</t>
  </si>
  <si>
    <t xml:space="preserve"> - per potenze impegnate superiori a 1,5 kW e inferiori o uguali a 3 kW</t>
  </si>
  <si>
    <t xml:space="preserve"> - per potenze impegnate superiori a 6 kW e inferiori o uguali a 10 kW</t>
  </si>
  <si>
    <t xml:space="preserve"> - per potenze impegnate superiori a 10 kW e inferiori o uguali a 15 kW</t>
  </si>
  <si>
    <t>(1) Utenze diverse dalle utenze domestiche, con meno di 10 dipendenti e un fatturato annuo o un totale di bilancio non superiore a 2 milioni di euro</t>
  </si>
  <si>
    <r>
      <t>*</t>
    </r>
    <r>
      <rPr>
        <sz val="10"/>
        <rFont val="Calibri"/>
        <family val="2"/>
      </rPr>
      <t xml:space="preserve"> </t>
    </r>
    <r>
      <rPr>
        <i/>
        <sz val="10"/>
        <rFont val="Calibri"/>
        <family val="2"/>
      </rPr>
      <t>Valori per A</t>
    </r>
    <r>
      <rPr>
        <i/>
        <vertAlign val="subscript"/>
        <sz val="10"/>
        <rFont val="Calibri"/>
        <family val="2"/>
      </rPr>
      <t>SOS</t>
    </r>
    <r>
      <rPr>
        <i/>
        <sz val="10"/>
        <rFont val="Calibri"/>
        <family val="2"/>
      </rPr>
      <t xml:space="preserve"> non agevolata (classe 0)</t>
    </r>
  </si>
  <si>
    <r>
      <t>A</t>
    </r>
    <r>
      <rPr>
        <i/>
        <vertAlign val="subscript"/>
        <sz val="10"/>
        <color indexed="23"/>
        <rFont val="Calibri"/>
        <family val="2"/>
      </rPr>
      <t>SOS</t>
    </r>
    <r>
      <rPr>
        <i/>
        <sz val="10"/>
        <color indexed="23"/>
        <rFont val="Calibri"/>
        <family val="2"/>
      </rPr>
      <t>*</t>
    </r>
  </si>
  <si>
    <r>
      <t>A</t>
    </r>
    <r>
      <rPr>
        <i/>
        <vertAlign val="subscript"/>
        <sz val="10"/>
        <color indexed="23"/>
        <rFont val="Calibri"/>
        <family val="2"/>
      </rPr>
      <t>RIM</t>
    </r>
  </si>
  <si>
    <r>
      <t xml:space="preserve"> - </t>
    </r>
    <r>
      <rPr>
        <b/>
        <sz val="9"/>
        <rFont val="Calibri"/>
        <family val="2"/>
      </rPr>
      <t>Materia energia</t>
    </r>
    <r>
      <rPr>
        <sz val="9"/>
        <rFont val="Calibri"/>
        <family val="2"/>
      </rPr>
      <t>: energia (P_ING</t>
    </r>
    <r>
      <rPr>
        <vertAlign val="subscript"/>
        <sz val="9"/>
        <rFont val="Calibri"/>
        <family val="2"/>
      </rPr>
      <t>M</t>
    </r>
    <r>
      <rPr>
        <sz val="9"/>
        <rFont val="Calibri"/>
        <family val="2"/>
      </rPr>
      <t>), dispacciamento (PD</t>
    </r>
    <r>
      <rPr>
        <vertAlign val="subscript"/>
        <sz val="9"/>
        <rFont val="Calibri"/>
        <family val="2"/>
      </rPr>
      <t>AP</t>
    </r>
    <r>
      <rPr>
        <sz val="9"/>
        <rFont val="Calibri"/>
        <family val="2"/>
      </rPr>
      <t>), commercializzazione vendita (PCV</t>
    </r>
    <r>
      <rPr>
        <vertAlign val="subscript"/>
        <sz val="9"/>
        <rFont val="Calibri"/>
        <family val="2"/>
      </rPr>
      <t>AP</t>
    </r>
    <r>
      <rPr>
        <sz val="9"/>
        <rFont val="Calibri"/>
        <family val="2"/>
      </rPr>
      <t>), componenti di perequazione (PPE</t>
    </r>
    <r>
      <rPr>
        <vertAlign val="subscript"/>
        <sz val="9"/>
        <rFont val="Calibri"/>
        <family val="2"/>
      </rPr>
      <t>AP</t>
    </r>
    <r>
      <rPr>
        <sz val="9"/>
        <rFont val="Calibri"/>
        <family val="2"/>
      </rPr>
      <t>) e di dispacciamento (DISPbt</t>
    </r>
    <r>
      <rPr>
        <vertAlign val="subscript"/>
        <sz val="9"/>
        <rFont val="Calibri"/>
        <family val="2"/>
      </rPr>
      <t>AP</t>
    </r>
    <r>
      <rPr>
        <sz val="9"/>
        <rFont val="Calibri"/>
        <family val="2"/>
      </rPr>
      <t>)</t>
    </r>
  </si>
  <si>
    <t>Come stabilito dall’art. 7 dell’allegato B alla delibera 491/2020/R/EEL, le condizioni economiche che l’esercente le tutele graduali provvisorio deve offrire ai suoi clienti si articolano nei seguenti corrispettivi unitari:</t>
  </si>
  <si>
    <t>Dal 1° luglio 2021:</t>
  </si>
  <si>
    <t>g) tutti i corrispettivi di distribuzione, trasporto, misura e le aliquote delle componenti A e UC sono pari a quelli appilcati ai clienti non domestici in maggior tutela.</t>
  </si>
  <si>
    <t>Condizioni economiche per i clienti del Servizio a Tutele Graduali provvisorio</t>
  </si>
  <si>
    <t>(2) Utenze diverse dalle utenze domestiche, con numero di dipendenti fra 10 e 50 e/o un fatturato annuo o un totale di bilancio tra 2 e 10 milioni di euro</t>
  </si>
  <si>
    <t>P_INGm</t>
  </si>
  <si>
    <r>
      <t>e) il corrispettivo PED</t>
    </r>
    <r>
      <rPr>
        <vertAlign val="subscript"/>
        <sz val="10"/>
        <rFont val="Calibri"/>
        <family val="2"/>
      </rPr>
      <t>AP</t>
    </r>
    <r>
      <rPr>
        <sz val="10"/>
        <rFont val="Calibri"/>
        <family val="2"/>
      </rPr>
      <t>, pari alla somma dei seguenti elementi ed applicato all’energia elettrica prelevata:</t>
    </r>
  </si>
  <si>
    <r>
      <t xml:space="preserve">     e2) l’elemento P_ING</t>
    </r>
    <r>
      <rPr>
        <b/>
        <vertAlign val="subscript"/>
        <sz val="10"/>
        <rFont val="Calibri"/>
        <family val="2"/>
      </rPr>
      <t>M</t>
    </r>
    <r>
      <rPr>
        <b/>
        <sz val="10"/>
        <rFont val="Calibri"/>
        <family val="2"/>
      </rPr>
      <t xml:space="preserve"> è pari a quanto pubblicato dall'ARERA all'indirizzo https://www.arera.it/it/consumatori/placet.htm (pubblicato dall'ARERA il mese successivo a quello di competenza)</t>
    </r>
  </si>
  <si>
    <t xml:space="preserve"> - per potenze impegnate superiori a 15 kW</t>
  </si>
  <si>
    <t>1) il corrispettivo PCVAP, pari al corrispettivo PCV applicato ai clienti non domestici in maggior tutela;</t>
  </si>
  <si>
    <t>c) il corrispettivo PPEAP, pari al corrispettivo PPE applicato ai clienti non domestici in maggior tutela;</t>
  </si>
  <si>
    <t>d) la componente DISPBTAP, pari alla componente DISPBT applicata ai clienti non domestici in maggior tutela;</t>
  </si>
  <si>
    <t xml:space="preserve">     e1) l’elemento PDAP è pari all’elemento PD applicato ai clienti non domestici in maggior tutela;</t>
  </si>
  <si>
    <t>Microimprese(1) connesse in bassa tensione con almeno un punto di prelievo con potenza contrattualmente impegnata maggiore di 15 kW e PiccoleImprese(2)</t>
  </si>
  <si>
    <t>ottobre 2022</t>
  </si>
  <si>
    <t>dal 1 ottobre 2022</t>
  </si>
  <si>
    <t>novembre 2022</t>
  </si>
  <si>
    <t>dicembre 2022</t>
  </si>
  <si>
    <t>1 ottobre - 31 dicembre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</si>
</sst>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1" formatCode="_-* #,##0_-;\-* #,##0_-;_-* &quot;-&quot;_-;_-@_-"/>
    <numFmt numFmtId="164" formatCode="0.000000"/>
    <numFmt numFmtId="165" formatCode="0.00000"/>
    <numFmt numFmtId="166" formatCode="#,##0.000000_ ;\-#,##0.000000\ "/>
    <numFmt numFmtId="167" formatCode="#,##0.00000_ ;\-#,##0.00000\ "/>
    <numFmt numFmtId="168" formatCode="#,##0.0000_ ;\-#,##0.0000\ "/>
    <numFmt numFmtId="169" formatCode="0.00000_ ;\-0.00000\ "/>
    <numFmt numFmtId="170" formatCode="#,##0.0000_ ;[Red]\-#,##0.0000\ "/>
    <numFmt numFmtId="171" formatCode="0.0000_ ;\-0.0000\ "/>
    <numFmt numFmtId="172" formatCode="#,##0.000000_ ;[Red]\-#,##0.000000\ "/>
  </numFmts>
  <fonts count="36">
    <font>
      <sz val="10"/>
      <name val="Arial"/>
      <family val="2"/>
    </font>
    <font>
      <sz val="10"/>
      <name val="Times New Roman"/>
      <family val="1"/>
    </font>
    <font>
      <sz val="10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i/>
      <sz val="9"/>
      <name val="Calibri"/>
      <family val="2"/>
    </font>
    <font>
      <b/>
      <i/>
      <sz val="10"/>
      <name val="Calibri"/>
      <family val="2"/>
    </font>
    <font>
      <b/>
      <sz val="11"/>
      <color indexed="9"/>
      <name val="Calibri"/>
      <family val="2"/>
    </font>
    <font>
      <b/>
      <sz val="14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0"/>
      <color indexed="22"/>
      <name val="Calibri"/>
      <family val="2"/>
    </font>
    <font>
      <i/>
      <sz val="10"/>
      <name val="Calibri"/>
      <family val="2"/>
    </font>
    <font>
      <i/>
      <sz val="8"/>
      <name val="Calibri"/>
      <family val="2"/>
    </font>
    <font>
      <vertAlign val="subscript"/>
      <sz val="9"/>
      <name val="Calibri"/>
      <family val="2"/>
    </font>
    <font>
      <i/>
      <sz val="10"/>
      <color indexed="23"/>
      <name val="Calibri"/>
      <family val="2"/>
    </font>
    <font>
      <i/>
      <vertAlign val="subscript"/>
      <sz val="10"/>
      <color indexed="23"/>
      <name val="Calibri"/>
      <family val="2"/>
    </font>
    <font>
      <i/>
      <vertAlign val="subscript"/>
      <sz val="10"/>
      <name val="Calibri"/>
      <family val="2"/>
    </font>
    <font>
      <b/>
      <sz val="11"/>
      <color rgb="FF0070C0"/>
      <name val="Calibri"/>
      <family val="2"/>
    </font>
    <font>
      <i/>
      <sz val="9"/>
      <color theme="0" tint="-0.4999699890613556"/>
      <name val="Calibri"/>
      <family val="2"/>
      <scheme val="minor"/>
    </font>
    <font>
      <b/>
      <sz val="11"/>
      <color theme="3"/>
      <name val="Calibri"/>
      <family val="2"/>
    </font>
    <font>
      <i/>
      <sz val="9"/>
      <color theme="0" tint="-0.4999699890613556"/>
      <name val="Calibri"/>
      <family val="2"/>
    </font>
    <font>
      <b/>
      <sz val="12"/>
      <color theme="0"/>
      <name val="Calibri"/>
      <family val="2"/>
    </font>
    <font>
      <b/>
      <sz val="12"/>
      <color theme="4" tint="-0.24997000396251678"/>
      <name val="Calibri"/>
      <family val="2"/>
    </font>
    <font>
      <b/>
      <i/>
      <sz val="10"/>
      <color theme="4" tint="-0.24997000396251678"/>
      <name val="Calibri"/>
      <family val="2"/>
    </font>
    <font>
      <i/>
      <sz val="10"/>
      <color theme="0" tint="-0.4999699890613556"/>
      <name val="Calibri"/>
      <family val="2"/>
      <scheme val="minor"/>
    </font>
    <font>
      <i/>
      <sz val="10"/>
      <color theme="4" tint="-0.24997000396251678"/>
      <name val="Calibri"/>
      <family val="2"/>
    </font>
    <font>
      <b/>
      <sz val="11"/>
      <color rgb="FFC00000"/>
      <name val="Calibri"/>
      <family val="2"/>
    </font>
    <font>
      <b/>
      <sz val="10"/>
      <color rgb="FFC00000"/>
      <name val="Calibri"/>
      <family val="2"/>
    </font>
    <font>
      <b/>
      <sz val="12"/>
      <color rgb="FFC00000"/>
      <name val="Calibri"/>
      <family val="2"/>
    </font>
    <font>
      <i/>
      <sz val="10"/>
      <color theme="0" tint="-0.4999699890613556"/>
      <name val="Calibri"/>
      <family val="2"/>
    </font>
    <font>
      <vertAlign val="subscript"/>
      <sz val="10"/>
      <name val="Calibri"/>
      <family val="2"/>
    </font>
    <font>
      <b/>
      <vertAlign val="subscript"/>
      <sz val="10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</fills>
  <borders count="14">
    <border>
      <left/>
      <right/>
      <top/>
      <bottom/>
      <diagonal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125">
    <xf numFmtId="0" fontId="0" fillId="0" borderId="0" xfId="0"/>
    <xf numFmtId="0" fontId="2" fillId="2" borderId="0" xfId="20" applyFont="1" applyFill="1" applyAlignment="1" applyProtection="1">
      <alignment vertical="center"/>
      <protection locked="0"/>
    </xf>
    <xf numFmtId="0" fontId="4" fillId="2" borderId="0" xfId="20" applyFont="1" applyFill="1" applyAlignment="1" applyProtection="1">
      <alignment vertical="center"/>
      <protection locked="0"/>
    </xf>
    <xf numFmtId="0" fontId="2" fillId="2" borderId="0" xfId="20" applyFont="1" applyFill="1" applyAlignment="1">
      <alignment vertical="center"/>
      <protection/>
    </xf>
    <xf numFmtId="0" fontId="8" fillId="2" borderId="0" xfId="20" applyFont="1" applyFill="1" applyAlignment="1" applyProtection="1">
      <alignment vertical="center"/>
      <protection locked="0"/>
    </xf>
    <xf numFmtId="0" fontId="5" fillId="2" borderId="0" xfId="20" applyFont="1" applyFill="1" applyAlignment="1" applyProtection="1">
      <alignment vertical="center"/>
      <protection locked="0"/>
    </xf>
    <xf numFmtId="0" fontId="11" fillId="2" borderId="0" xfId="20" applyFont="1" applyFill="1" applyAlignment="1">
      <alignment vertical="center"/>
      <protection/>
    </xf>
    <xf numFmtId="0" fontId="19" fillId="3" borderId="1" xfId="0" applyFont="1" applyFill="1" applyBorder="1" applyAlignment="1">
      <alignment horizontal="center" vertical="center"/>
    </xf>
    <xf numFmtId="164" fontId="2" fillId="2" borderId="0" xfId="20" applyNumberFormat="1" applyFont="1" applyFill="1" applyAlignment="1" applyProtection="1">
      <alignment vertical="center"/>
      <protection locked="0"/>
    </xf>
    <xf numFmtId="0" fontId="19" fillId="3" borderId="2" xfId="0" applyFont="1" applyFill="1" applyBorder="1" applyAlignment="1">
      <alignment horizontal="center" vertical="center"/>
    </xf>
    <xf numFmtId="166" fontId="2" fillId="2" borderId="0" xfId="20" applyNumberFormat="1" applyFont="1" applyFill="1" applyAlignment="1" applyProtection="1">
      <alignment vertical="center"/>
      <protection locked="0"/>
    </xf>
    <xf numFmtId="167" fontId="21" fillId="2" borderId="1" xfId="20" applyNumberFormat="1" applyFont="1" applyFill="1" applyBorder="1" applyAlignment="1">
      <alignment horizontal="right" vertical="center"/>
      <protection/>
    </xf>
    <xf numFmtId="171" fontId="21" fillId="2" borderId="3" xfId="20" applyNumberFormat="1" applyFont="1" applyFill="1" applyBorder="1" applyAlignment="1">
      <alignment horizontal="right" vertical="center"/>
      <protection/>
    </xf>
    <xf numFmtId="171" fontId="21" fillId="2" borderId="4" xfId="20" applyNumberFormat="1" applyFont="1" applyFill="1" applyBorder="1" applyAlignment="1">
      <alignment horizontal="right" vertical="center"/>
      <protection/>
    </xf>
    <xf numFmtId="168" fontId="21" fillId="2" borderId="3" xfId="20" applyNumberFormat="1" applyFont="1" applyFill="1" applyBorder="1" applyAlignment="1">
      <alignment horizontal="right" vertical="center"/>
      <protection/>
    </xf>
    <xf numFmtId="0" fontId="22" fillId="4" borderId="4" xfId="0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0" fontId="25" fillId="3" borderId="4" xfId="0" applyFont="1" applyFill="1" applyBorder="1" applyAlignment="1">
      <alignment horizontal="center" vertical="center"/>
    </xf>
    <xf numFmtId="168" fontId="19" fillId="3" borderId="2" xfId="0" applyNumberFormat="1" applyFont="1" applyFill="1" applyBorder="1" applyAlignment="1" quotePrefix="1">
      <alignment horizontal="right" vertical="center"/>
    </xf>
    <xf numFmtId="168" fontId="19" fillId="3" borderId="4" xfId="0" applyNumberFormat="1" applyFont="1" applyFill="1" applyBorder="1" applyAlignment="1" quotePrefix="1">
      <alignment horizontal="right" vertical="center"/>
    </xf>
    <xf numFmtId="0" fontId="3" fillId="2" borderId="0" xfId="20" applyFont="1" applyFill="1" applyAlignment="1" applyProtection="1">
      <alignment horizontal="center" vertical="center"/>
      <protection locked="0"/>
    </xf>
    <xf numFmtId="166" fontId="2" fillId="2" borderId="0" xfId="20" applyNumberFormat="1" applyFont="1" applyFill="1" applyAlignment="1">
      <alignment vertical="center"/>
      <protection/>
    </xf>
    <xf numFmtId="172" fontId="2" fillId="2" borderId="0" xfId="20" applyNumberFormat="1" applyFont="1" applyFill="1" applyAlignment="1">
      <alignment vertical="center"/>
      <protection/>
    </xf>
    <xf numFmtId="168" fontId="21" fillId="3" borderId="5" xfId="0" applyNumberFormat="1" applyFont="1" applyFill="1" applyBorder="1" applyAlignment="1" quotePrefix="1">
      <alignment horizontal="right" vertical="center"/>
    </xf>
    <xf numFmtId="0" fontId="26" fillId="2" borderId="0" xfId="20" applyFont="1" applyFill="1" applyAlignment="1" applyProtection="1">
      <alignment vertical="center"/>
      <protection locked="0"/>
    </xf>
    <xf numFmtId="0" fontId="20" fillId="3" borderId="0" xfId="20" applyFont="1" applyFill="1" applyAlignment="1" applyProtection="1">
      <alignment horizontal="center" vertical="center"/>
      <protection locked="0"/>
    </xf>
    <xf numFmtId="0" fontId="27" fillId="3" borderId="0" xfId="20" applyFont="1" applyFill="1" applyAlignment="1" applyProtection="1">
      <alignment horizontal="center" vertical="center"/>
      <protection locked="0"/>
    </xf>
    <xf numFmtId="0" fontId="20" fillId="0" borderId="0" xfId="20" applyFont="1" applyAlignment="1" applyProtection="1">
      <alignment horizontal="center" vertical="center"/>
      <protection locked="0"/>
    </xf>
    <xf numFmtId="0" fontId="28" fillId="2" borderId="0" xfId="20" applyFont="1" applyFill="1" applyAlignment="1" applyProtection="1">
      <alignment horizontal="center" vertical="center"/>
      <protection locked="0"/>
    </xf>
    <xf numFmtId="49" fontId="24" fillId="2" borderId="0" xfId="20" applyNumberFormat="1" applyFont="1" applyFill="1" applyAlignment="1">
      <alignment horizontal="left" vertical="center"/>
      <protection/>
    </xf>
    <xf numFmtId="49" fontId="6" fillId="2" borderId="0" xfId="20" applyNumberFormat="1" applyFont="1" applyFill="1" applyAlignment="1">
      <alignment horizontal="left" vertical="center"/>
      <protection/>
    </xf>
    <xf numFmtId="0" fontId="3" fillId="2" borderId="6" xfId="20" applyFont="1" applyFill="1" applyBorder="1" applyAlignment="1">
      <alignment vertical="center"/>
      <protection/>
    </xf>
    <xf numFmtId="0" fontId="3" fillId="2" borderId="7" xfId="20" applyFont="1" applyFill="1" applyBorder="1" applyAlignment="1">
      <alignment vertical="center"/>
      <protection/>
    </xf>
    <xf numFmtId="0" fontId="12" fillId="2" borderId="7" xfId="20" applyFont="1" applyFill="1" applyBorder="1" applyAlignment="1">
      <alignment horizontal="center" vertical="center"/>
      <protection/>
    </xf>
    <xf numFmtId="0" fontId="12" fillId="2" borderId="8" xfId="20" applyFont="1" applyFill="1" applyBorder="1" applyAlignment="1">
      <alignment horizontal="center" vertical="center"/>
      <protection/>
    </xf>
    <xf numFmtId="0" fontId="12" fillId="2" borderId="9" xfId="20" applyFont="1" applyFill="1" applyBorder="1" applyAlignment="1">
      <alignment horizontal="center" vertical="center"/>
      <protection/>
    </xf>
    <xf numFmtId="0" fontId="3" fillId="2" borderId="2" xfId="20" applyFont="1" applyFill="1" applyBorder="1" applyAlignment="1">
      <alignment vertical="center"/>
      <protection/>
    </xf>
    <xf numFmtId="168" fontId="21" fillId="2" borderId="2" xfId="20" applyNumberFormat="1" applyFont="1" applyFill="1" applyBorder="1" applyAlignment="1">
      <alignment vertical="center"/>
      <protection/>
    </xf>
    <xf numFmtId="168" fontId="21" fillId="2" borderId="4" xfId="20" applyNumberFormat="1" applyFont="1" applyFill="1" applyBorder="1" applyAlignment="1">
      <alignment vertical="center"/>
      <protection/>
    </xf>
    <xf numFmtId="171" fontId="2" fillId="2" borderId="4" xfId="20" applyNumberFormat="1" applyFont="1" applyFill="1" applyBorder="1" applyAlignment="1">
      <alignment vertical="center"/>
      <protection/>
    </xf>
    <xf numFmtId="0" fontId="6" fillId="2" borderId="4" xfId="20" applyFont="1" applyFill="1" applyBorder="1" applyAlignment="1">
      <alignment vertical="center"/>
      <protection/>
    </xf>
    <xf numFmtId="170" fontId="21" fillId="2" borderId="4" xfId="20" applyNumberFormat="1" applyFont="1" applyFill="1" applyBorder="1" applyAlignment="1">
      <alignment vertical="center"/>
      <protection/>
    </xf>
    <xf numFmtId="0" fontId="2" fillId="2" borderId="7" xfId="20" applyFont="1" applyFill="1" applyBorder="1" applyAlignment="1">
      <alignment vertical="center"/>
      <protection/>
    </xf>
    <xf numFmtId="0" fontId="25" fillId="3" borderId="2" xfId="0" applyFont="1" applyFill="1" applyBorder="1" applyAlignment="1">
      <alignment horizontal="center" vertical="center"/>
    </xf>
    <xf numFmtId="0" fontId="2" fillId="2" borderId="0" xfId="21" applyFont="1" applyFill="1" applyAlignment="1" applyProtection="1">
      <alignment vertical="center"/>
      <protection locked="0"/>
    </xf>
    <xf numFmtId="0" fontId="10" fillId="3" borderId="1" xfId="21" applyFont="1" applyFill="1" applyBorder="1" applyAlignment="1" applyProtection="1">
      <alignment vertical="center"/>
      <protection locked="0"/>
    </xf>
    <xf numFmtId="0" fontId="9" fillId="3" borderId="0" xfId="21" applyFont="1" applyFill="1" applyAlignment="1" applyProtection="1">
      <alignment vertical="center"/>
      <protection locked="0"/>
    </xf>
    <xf numFmtId="0" fontId="7" fillId="3" borderId="0" xfId="21" applyFont="1" applyFill="1" applyAlignment="1" applyProtection="1">
      <alignment horizontal="center" vertical="center"/>
      <protection locked="0"/>
    </xf>
    <xf numFmtId="0" fontId="9" fillId="3" borderId="1" xfId="21" applyFont="1" applyFill="1" applyBorder="1" applyAlignment="1" applyProtection="1">
      <alignment vertical="center"/>
      <protection locked="0"/>
    </xf>
    <xf numFmtId="0" fontId="9" fillId="3" borderId="1" xfId="21" applyFont="1" applyFill="1" applyBorder="1" applyProtection="1">
      <alignment/>
      <protection locked="0"/>
    </xf>
    <xf numFmtId="0" fontId="2" fillId="3" borderId="0" xfId="21" applyFont="1" applyFill="1" applyAlignment="1" applyProtection="1">
      <alignment vertical="center"/>
      <protection locked="0"/>
    </xf>
    <xf numFmtId="0" fontId="9" fillId="3" borderId="10" xfId="21" applyFont="1" applyFill="1" applyBorder="1" applyAlignment="1" applyProtection="1">
      <alignment vertical="center"/>
      <protection locked="0"/>
    </xf>
    <xf numFmtId="0" fontId="9" fillId="3" borderId="11" xfId="21" applyFont="1" applyFill="1" applyBorder="1" applyAlignment="1" applyProtection="1">
      <alignment vertical="center"/>
      <protection locked="0"/>
    </xf>
    <xf numFmtId="0" fontId="2" fillId="3" borderId="11" xfId="21" applyFont="1" applyFill="1" applyBorder="1" applyAlignment="1" applyProtection="1">
      <alignment vertical="center"/>
      <protection locked="0"/>
    </xf>
    <xf numFmtId="0" fontId="7" fillId="3" borderId="11" xfId="21" applyFont="1" applyFill="1" applyBorder="1" applyAlignment="1" applyProtection="1">
      <alignment horizontal="center" vertical="center"/>
      <protection locked="0"/>
    </xf>
    <xf numFmtId="0" fontId="23" fillId="2" borderId="0" xfId="21" applyFont="1" applyFill="1" applyAlignment="1" applyProtection="1">
      <alignment vertical="center"/>
      <protection locked="0"/>
    </xf>
    <xf numFmtId="0" fontId="18" fillId="2" borderId="0" xfId="21" applyFont="1" applyFill="1" applyAlignment="1" applyProtection="1">
      <alignment vertical="center"/>
      <protection locked="0"/>
    </xf>
    <xf numFmtId="0" fontId="3" fillId="2" borderId="0" xfId="21" applyFont="1" applyFill="1" applyAlignment="1" applyProtection="1">
      <alignment vertical="center"/>
      <protection locked="0"/>
    </xf>
    <xf numFmtId="0" fontId="8" fillId="2" borderId="0" xfId="21" applyFont="1" applyFill="1" applyAlignment="1" applyProtection="1">
      <alignment vertical="center"/>
      <protection locked="0"/>
    </xf>
    <xf numFmtId="0" fontId="10" fillId="2" borderId="0" xfId="21" applyFont="1" applyFill="1" applyAlignment="1" applyProtection="1">
      <alignment vertical="center"/>
      <protection locked="0"/>
    </xf>
    <xf numFmtId="0" fontId="5" fillId="2" borderId="0" xfId="21" applyFont="1" applyFill="1" applyAlignment="1">
      <alignment vertical="center"/>
      <protection/>
    </xf>
    <xf numFmtId="0" fontId="6" fillId="2" borderId="0" xfId="20" applyFont="1" applyFill="1" applyAlignment="1">
      <alignment vertical="center"/>
      <protection/>
    </xf>
    <xf numFmtId="168" fontId="21" fillId="3" borderId="0" xfId="0" applyNumberFormat="1" applyFont="1" applyFill="1" applyAlignment="1" quotePrefix="1">
      <alignment horizontal="right" vertical="center"/>
    </xf>
    <xf numFmtId="41" fontId="13" fillId="3" borderId="0" xfId="22" applyFont="1" applyFill="1" applyBorder="1" applyAlignment="1" quotePrefix="1">
      <alignment horizontal="left" vertical="center" wrapText="1"/>
    </xf>
    <xf numFmtId="166" fontId="21" fillId="2" borderId="1" xfId="20" applyNumberFormat="1" applyFont="1" applyFill="1" applyBorder="1" applyAlignment="1">
      <alignment horizontal="right" vertical="center"/>
      <protection/>
    </xf>
    <xf numFmtId="166" fontId="2" fillId="2" borderId="1" xfId="20" applyNumberFormat="1" applyFont="1" applyFill="1" applyBorder="1" applyAlignment="1">
      <alignment vertical="center"/>
      <protection/>
    </xf>
    <xf numFmtId="169" fontId="2" fillId="2" borderId="4" xfId="20" applyNumberFormat="1" applyFont="1" applyFill="1" applyBorder="1" applyAlignment="1">
      <alignment vertical="center"/>
      <protection/>
    </xf>
    <xf numFmtId="169" fontId="19" fillId="3" borderId="2" xfId="0" applyNumberFormat="1" applyFont="1" applyFill="1" applyBorder="1" applyAlignment="1" quotePrefix="1">
      <alignment horizontal="right" vertical="center"/>
    </xf>
    <xf numFmtId="17" fontId="2" fillId="2" borderId="1" xfId="21" applyNumberFormat="1" applyFont="1" applyFill="1" applyBorder="1" applyAlignment="1" quotePrefix="1">
      <alignment horizontal="right" vertical="center"/>
      <protection/>
    </xf>
    <xf numFmtId="49" fontId="2" fillId="2" borderId="1" xfId="21" applyNumberFormat="1" applyFont="1" applyFill="1" applyBorder="1" applyAlignment="1" quotePrefix="1">
      <alignment horizontal="right" vertical="center"/>
      <protection/>
    </xf>
    <xf numFmtId="0" fontId="2" fillId="2" borderId="6" xfId="21" applyFont="1" applyFill="1" applyBorder="1" applyAlignment="1">
      <alignment horizontal="center" vertical="center"/>
      <protection/>
    </xf>
    <xf numFmtId="167" fontId="2" fillId="2" borderId="2" xfId="20" applyNumberFormat="1" applyFont="1" applyFill="1" applyBorder="1" applyAlignment="1">
      <alignment horizontal="center" vertical="center"/>
      <protection/>
    </xf>
    <xf numFmtId="167" fontId="2" fillId="2" borderId="5" xfId="20" applyNumberFormat="1" applyFont="1" applyFill="1" applyBorder="1" applyAlignment="1">
      <alignment horizontal="center" vertical="center"/>
      <protection/>
    </xf>
    <xf numFmtId="167" fontId="2" fillId="2" borderId="3" xfId="20" applyNumberFormat="1" applyFont="1" applyFill="1" applyBorder="1" applyAlignment="1">
      <alignment horizontal="center" vertical="center"/>
      <protection/>
    </xf>
    <xf numFmtId="41" fontId="1" fillId="0" borderId="2" xfId="22" applyFont="1" applyFill="1" applyBorder="1" applyAlignment="1" quotePrefix="1">
      <alignment horizontal="center" vertical="center"/>
    </xf>
    <xf numFmtId="41" fontId="1" fillId="0" borderId="5" xfId="22" applyFont="1" applyFill="1" applyBorder="1" applyAlignment="1">
      <alignment horizontal="center" vertical="center"/>
    </xf>
    <xf numFmtId="41" fontId="1" fillId="0" borderId="3" xfId="22" applyFont="1" applyFill="1" applyBorder="1" applyAlignment="1">
      <alignment horizontal="center" vertical="center"/>
    </xf>
    <xf numFmtId="41" fontId="13" fillId="3" borderId="5" xfId="22" applyFont="1" applyFill="1" applyBorder="1" applyAlignment="1" quotePrefix="1">
      <alignment horizontal="left" vertical="center" wrapText="1"/>
    </xf>
    <xf numFmtId="41" fontId="13" fillId="3" borderId="3" xfId="22" applyFont="1" applyFill="1" applyBorder="1" applyAlignment="1" quotePrefix="1">
      <alignment horizontal="left" vertical="center" wrapText="1"/>
    </xf>
    <xf numFmtId="0" fontId="30" fillId="3" borderId="6" xfId="0" applyFont="1" applyFill="1" applyBorder="1" applyAlignment="1">
      <alignment horizontal="center" vertical="center"/>
    </xf>
    <xf numFmtId="0" fontId="30" fillId="3" borderId="12" xfId="0" applyFont="1" applyFill="1" applyBorder="1" applyAlignment="1">
      <alignment horizontal="center" vertical="center"/>
    </xf>
    <xf numFmtId="0" fontId="3" fillId="2" borderId="6" xfId="20" applyFont="1" applyFill="1" applyBorder="1" applyAlignment="1">
      <alignment horizontal="center" vertical="center" wrapText="1"/>
      <protection/>
    </xf>
    <xf numFmtId="0" fontId="3" fillId="2" borderId="12" xfId="20" applyFont="1" applyFill="1" applyBorder="1" applyAlignment="1">
      <alignment horizontal="center" vertical="center" wrapText="1"/>
      <protection/>
    </xf>
    <xf numFmtId="167" fontId="21" fillId="2" borderId="13" xfId="20" applyNumberFormat="1" applyFont="1" applyFill="1" applyBorder="1" applyAlignment="1" quotePrefix="1">
      <alignment horizontal="right" vertical="center"/>
      <protection/>
    </xf>
    <xf numFmtId="167" fontId="21" fillId="2" borderId="13" xfId="20" applyNumberFormat="1" applyFont="1" applyFill="1" applyBorder="1" applyAlignment="1">
      <alignment horizontal="right" vertical="center"/>
      <protection/>
    </xf>
    <xf numFmtId="167" fontId="21" fillId="2" borderId="12" xfId="20" applyNumberFormat="1" applyFont="1" applyFill="1" applyBorder="1" applyAlignment="1">
      <alignment horizontal="right" vertical="center"/>
      <protection/>
    </xf>
    <xf numFmtId="167" fontId="21" fillId="2" borderId="6" xfId="20" applyNumberFormat="1" applyFont="1" applyFill="1" applyBorder="1" applyAlignment="1">
      <alignment horizontal="right" vertical="center"/>
      <protection/>
    </xf>
    <xf numFmtId="165" fontId="21" fillId="2" borderId="6" xfId="20" applyNumberFormat="1" applyFont="1" applyFill="1" applyBorder="1" applyAlignment="1" quotePrefix="1">
      <alignment horizontal="right" vertical="center"/>
      <protection/>
    </xf>
    <xf numFmtId="165" fontId="21" fillId="2" borderId="13" xfId="20" applyNumberFormat="1" applyFont="1" applyFill="1" applyBorder="1" applyAlignment="1">
      <alignment horizontal="right" vertical="center"/>
      <protection/>
    </xf>
    <xf numFmtId="165" fontId="21" fillId="2" borderId="12" xfId="20" applyNumberFormat="1" applyFont="1" applyFill="1" applyBorder="1" applyAlignment="1">
      <alignment horizontal="right" vertical="center"/>
      <protection/>
    </xf>
    <xf numFmtId="166" fontId="21" fillId="2" borderId="6" xfId="20" applyNumberFormat="1" applyFont="1" applyFill="1" applyBorder="1" applyAlignment="1">
      <alignment horizontal="right" vertical="center"/>
      <protection/>
    </xf>
    <xf numFmtId="166" fontId="21" fillId="2" borderId="13" xfId="20" applyNumberFormat="1" applyFont="1" applyFill="1" applyBorder="1" applyAlignment="1">
      <alignment horizontal="right" vertical="center"/>
      <protection/>
    </xf>
    <xf numFmtId="166" fontId="21" fillId="2" borderId="12" xfId="20" applyNumberFormat="1" applyFont="1" applyFill="1" applyBorder="1" applyAlignment="1">
      <alignment horizontal="right" vertical="center"/>
      <protection/>
    </xf>
    <xf numFmtId="167" fontId="2" fillId="2" borderId="6" xfId="20" applyNumberFormat="1" applyFont="1" applyFill="1" applyBorder="1" applyAlignment="1">
      <alignment horizontal="right" vertical="center"/>
      <protection/>
    </xf>
    <xf numFmtId="167" fontId="2" fillId="2" borderId="13" xfId="20" applyNumberFormat="1" applyFont="1" applyFill="1" applyBorder="1" applyAlignment="1">
      <alignment horizontal="right" vertical="center"/>
      <protection/>
    </xf>
    <xf numFmtId="167" fontId="2" fillId="2" borderId="12" xfId="20" applyNumberFormat="1" applyFont="1" applyFill="1" applyBorder="1" applyAlignment="1">
      <alignment horizontal="right" vertical="center"/>
      <protection/>
    </xf>
    <xf numFmtId="172" fontId="21" fillId="2" borderId="6" xfId="20" applyNumberFormat="1" applyFont="1" applyFill="1" applyBorder="1" applyAlignment="1">
      <alignment horizontal="right" vertical="center"/>
      <protection/>
    </xf>
    <xf numFmtId="172" fontId="21" fillId="2" borderId="13" xfId="20" applyNumberFormat="1" applyFont="1" applyFill="1" applyBorder="1" applyAlignment="1">
      <alignment horizontal="right" vertical="center"/>
      <protection/>
    </xf>
    <xf numFmtId="172" fontId="21" fillId="2" borderId="12" xfId="20" applyNumberFormat="1" applyFont="1" applyFill="1" applyBorder="1" applyAlignment="1">
      <alignment horizontal="right" vertical="center"/>
      <protection/>
    </xf>
    <xf numFmtId="172" fontId="2" fillId="2" borderId="6" xfId="20" applyNumberFormat="1" applyFont="1" applyFill="1" applyBorder="1" applyAlignment="1">
      <alignment horizontal="right" vertical="center"/>
      <protection/>
    </xf>
    <xf numFmtId="172" fontId="2" fillId="2" borderId="13" xfId="20" applyNumberFormat="1" applyFont="1" applyFill="1" applyBorder="1" applyAlignment="1">
      <alignment horizontal="right" vertical="center"/>
      <protection/>
    </xf>
    <xf numFmtId="172" fontId="2" fillId="2" borderId="12" xfId="20" applyNumberFormat="1" applyFont="1" applyFill="1" applyBorder="1" applyAlignment="1">
      <alignment horizontal="right" vertical="center"/>
      <protection/>
    </xf>
    <xf numFmtId="0" fontId="3" fillId="2" borderId="0" xfId="21" applyFont="1" applyFill="1" applyAlignment="1" applyProtection="1">
      <alignment horizontal="center" vertical="center"/>
      <protection locked="0"/>
    </xf>
    <xf numFmtId="168" fontId="2" fillId="2" borderId="2" xfId="20" applyNumberFormat="1" applyFont="1" applyFill="1" applyBorder="1" applyAlignment="1">
      <alignment horizontal="center" vertical="center"/>
      <protection/>
    </xf>
    <xf numFmtId="168" fontId="2" fillId="2" borderId="5" xfId="20" applyNumberFormat="1" applyFont="1" applyFill="1" applyBorder="1" applyAlignment="1">
      <alignment horizontal="center" vertical="center"/>
      <protection/>
    </xf>
    <xf numFmtId="168" fontId="2" fillId="2" borderId="3" xfId="20" applyNumberFormat="1" applyFont="1" applyFill="1" applyBorder="1" applyAlignment="1">
      <alignment horizontal="center" vertical="center"/>
      <protection/>
    </xf>
    <xf numFmtId="0" fontId="25" fillId="3" borderId="2" xfId="0" applyFont="1" applyFill="1" applyBorder="1" applyAlignment="1">
      <alignment horizontal="center" vertical="center"/>
    </xf>
    <xf numFmtId="0" fontId="25" fillId="3" borderId="5" xfId="0" applyFont="1" applyFill="1" applyBorder="1" applyAlignment="1">
      <alignment horizontal="center" vertical="center"/>
    </xf>
    <xf numFmtId="0" fontId="25" fillId="3" borderId="3" xfId="0" applyFont="1" applyFill="1" applyBorder="1" applyAlignment="1">
      <alignment horizontal="center" vertical="center"/>
    </xf>
    <xf numFmtId="0" fontId="3" fillId="2" borderId="2" xfId="20" applyFont="1" applyFill="1" applyBorder="1" applyAlignment="1">
      <alignment horizontal="center" vertical="center"/>
      <protection/>
    </xf>
    <xf numFmtId="0" fontId="3" fillId="2" borderId="5" xfId="20" applyFont="1" applyFill="1" applyBorder="1" applyAlignment="1">
      <alignment horizontal="center" vertical="center"/>
      <protection/>
    </xf>
    <xf numFmtId="0" fontId="3" fillId="2" borderId="3" xfId="20" applyFont="1" applyFill="1" applyBorder="1" applyAlignment="1">
      <alignment horizontal="center" vertical="center"/>
      <protection/>
    </xf>
    <xf numFmtId="0" fontId="19" fillId="3" borderId="6" xfId="0" applyFont="1" applyFill="1" applyBorder="1" applyAlignment="1">
      <alignment horizontal="center" vertical="center"/>
    </xf>
    <xf numFmtId="0" fontId="19" fillId="3" borderId="12" xfId="0" applyFont="1" applyFill="1" applyBorder="1" applyAlignment="1">
      <alignment horizontal="center" vertical="center"/>
    </xf>
    <xf numFmtId="0" fontId="25" fillId="3" borderId="6" xfId="0" applyFont="1" applyFill="1" applyBorder="1" applyAlignment="1">
      <alignment horizontal="center" vertical="center"/>
    </xf>
    <xf numFmtId="0" fontId="25" fillId="3" borderId="12" xfId="0" applyFont="1" applyFill="1" applyBorder="1" applyAlignment="1">
      <alignment horizontal="center" vertical="center"/>
    </xf>
    <xf numFmtId="169" fontId="21" fillId="2" borderId="6" xfId="20" applyNumberFormat="1" applyFont="1" applyFill="1" applyBorder="1" applyAlignment="1">
      <alignment horizontal="right" vertical="center"/>
      <protection/>
    </xf>
    <xf numFmtId="169" fontId="21" fillId="2" borderId="13" xfId="20" applyNumberFormat="1" applyFont="1" applyFill="1" applyBorder="1" applyAlignment="1">
      <alignment horizontal="right" vertical="center"/>
      <protection/>
    </xf>
    <xf numFmtId="169" fontId="21" fillId="2" borderId="12" xfId="20" applyNumberFormat="1" applyFont="1" applyFill="1" applyBorder="1" applyAlignment="1">
      <alignment horizontal="right" vertical="center"/>
      <protection/>
    </xf>
    <xf numFmtId="166" fontId="2" fillId="2" borderId="6" xfId="20" applyNumberFormat="1" applyFont="1" applyFill="1" applyBorder="1" applyAlignment="1">
      <alignment horizontal="right" vertical="center"/>
      <protection/>
    </xf>
    <xf numFmtId="166" fontId="2" fillId="2" borderId="13" xfId="20" applyNumberFormat="1" applyFont="1" applyFill="1" applyBorder="1" applyAlignment="1">
      <alignment horizontal="right" vertical="center"/>
      <protection/>
    </xf>
    <xf numFmtId="166" fontId="2" fillId="2" borderId="12" xfId="20" applyNumberFormat="1" applyFont="1" applyFill="1" applyBorder="1" applyAlignment="1">
      <alignment horizontal="right" vertical="center"/>
      <protection/>
    </xf>
    <xf numFmtId="0" fontId="22" fillId="4" borderId="7" xfId="20" applyFont="1" applyFill="1" applyBorder="1" applyAlignment="1" applyProtection="1">
      <alignment horizontal="center" vertical="center"/>
      <protection locked="0"/>
    </xf>
    <xf numFmtId="0" fontId="22" fillId="4" borderId="8" xfId="20" applyFont="1" applyFill="1" applyBorder="1" applyAlignment="1" applyProtection="1">
      <alignment horizontal="center" vertical="center"/>
      <protection locked="0"/>
    </xf>
    <xf numFmtId="0" fontId="29" fillId="4" borderId="8" xfId="20" applyFont="1" applyFill="1" applyBorder="1" applyAlignment="1" applyProtection="1">
      <alignment horizontal="center" vertical="center"/>
      <protection locked="0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=C:\WINNT35\SYSTEM32\COMMAND.COM" xfId="20"/>
    <cellStyle name="=C:\WINNT35\SYSTEM32\COMMAND.COM 2" xfId="21"/>
    <cellStyle name="Migliaia [0]" xfId="22"/>
    <cellStyle name="Normale 2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95"/>
  <sheetViews>
    <sheetView tabSelected="1" workbookViewId="0" topLeftCell="A32">
      <selection activeCell="J32" sqref="J32:L32"/>
    </sheetView>
  </sheetViews>
  <sheetFormatPr defaultColWidth="9.140625" defaultRowHeight="12.75" outlineLevelCol="1"/>
  <cols>
    <col min="1" max="1" width="1.7109375" style="1" customWidth="1"/>
    <col min="2" max="2" width="28.7109375" style="1" customWidth="1"/>
    <col min="3" max="9" width="9.7109375" style="1" hidden="1" customWidth="1" outlineLevel="1"/>
    <col min="10" max="10" width="12.7109375" style="1" customWidth="1" collapsed="1"/>
    <col min="11" max="12" width="12.7109375" style="1" customWidth="1"/>
    <col min="13" max="17" width="9.7109375" style="1" hidden="1" customWidth="1" outlineLevel="1"/>
    <col min="18" max="18" width="12.7109375" style="1" customWidth="1" collapsed="1"/>
    <col min="19" max="20" width="9.7109375" style="1" hidden="1" customWidth="1" outlineLevel="1"/>
    <col min="21" max="21" width="12.7109375" style="1" customWidth="1" collapsed="1"/>
    <col min="22" max="16384" width="9.140625" style="1" customWidth="1"/>
  </cols>
  <sheetData>
    <row r="1" ht="14.25" customHeight="1">
      <c r="B1" s="1" t="s">
        <v>29</v>
      </c>
    </row>
    <row r="2" spans="2:9" s="2" customFormat="1" ht="15" customHeight="1">
      <c r="B2" s="58" t="s">
        <v>44</v>
      </c>
      <c r="C2" s="4"/>
      <c r="D2" s="4"/>
      <c r="E2" s="4"/>
      <c r="F2" s="4"/>
      <c r="G2" s="4"/>
      <c r="H2" s="4"/>
      <c r="I2" s="4"/>
    </row>
    <row r="3" spans="2:9" s="2" customFormat="1" ht="15" customHeight="1">
      <c r="B3" s="1" t="s">
        <v>11</v>
      </c>
      <c r="C3" s="1"/>
      <c r="D3" s="1"/>
      <c r="E3" s="1"/>
      <c r="F3" s="1"/>
      <c r="G3" s="1"/>
      <c r="H3" s="1"/>
      <c r="I3" s="1"/>
    </row>
    <row r="4" ht="12.75">
      <c r="V4" s="20"/>
    </row>
    <row r="5" spans="2:22" ht="15" customHeight="1">
      <c r="B5" s="15" t="s">
        <v>56</v>
      </c>
      <c r="C5" s="25"/>
      <c r="D5" s="26"/>
      <c r="E5" s="26"/>
      <c r="F5" s="26"/>
      <c r="G5" s="25"/>
      <c r="H5" s="25"/>
      <c r="I5" s="27"/>
      <c r="J5" s="5"/>
      <c r="K5" s="24" t="s">
        <v>30</v>
      </c>
      <c r="V5" s="20"/>
    </row>
    <row r="6" spans="2:22" ht="12.75">
      <c r="B6" s="20"/>
      <c r="C6" s="20"/>
      <c r="D6" s="28"/>
      <c r="E6" s="28"/>
      <c r="F6" s="28"/>
      <c r="G6" s="20"/>
      <c r="H6" s="20"/>
      <c r="I6" s="20"/>
      <c r="V6" s="20"/>
    </row>
    <row r="7" spans="2:21" ht="14.25" customHeight="1">
      <c r="B7" s="122" t="s">
        <v>15</v>
      </c>
      <c r="C7" s="123"/>
      <c r="D7" s="124"/>
      <c r="E7" s="124"/>
      <c r="F7" s="124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</row>
    <row r="8" spans="1:256" ht="14.4">
      <c r="A8" s="44"/>
      <c r="B8" s="45" t="s">
        <v>40</v>
      </c>
      <c r="C8" s="46"/>
      <c r="D8" s="46"/>
      <c r="E8" s="46"/>
      <c r="F8" s="46"/>
      <c r="G8" s="46"/>
      <c r="H8" s="46"/>
      <c r="I8" s="46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4"/>
      <c r="EP8" s="44"/>
      <c r="EQ8" s="44"/>
      <c r="ER8" s="44"/>
      <c r="ES8" s="44"/>
      <c r="ET8" s="44"/>
      <c r="EU8" s="44"/>
      <c r="EV8" s="44"/>
      <c r="EW8" s="44"/>
      <c r="EX8" s="44"/>
      <c r="EY8" s="44"/>
      <c r="EZ8" s="44"/>
      <c r="FA8" s="44"/>
      <c r="FB8" s="44"/>
      <c r="FC8" s="44"/>
      <c r="FD8" s="44"/>
      <c r="FE8" s="44"/>
      <c r="FF8" s="44"/>
      <c r="FG8" s="44"/>
      <c r="FH8" s="44"/>
      <c r="FI8" s="44"/>
      <c r="FJ8" s="44"/>
      <c r="FK8" s="44"/>
      <c r="FL8" s="44"/>
      <c r="FM8" s="44"/>
      <c r="FN8" s="44"/>
      <c r="FO8" s="44"/>
      <c r="FP8" s="44"/>
      <c r="FQ8" s="44"/>
      <c r="FR8" s="44"/>
      <c r="FS8" s="44"/>
      <c r="FT8" s="44"/>
      <c r="FU8" s="44"/>
      <c r="FV8" s="44"/>
      <c r="FW8" s="44"/>
      <c r="FX8" s="44"/>
      <c r="FY8" s="44"/>
      <c r="FZ8" s="44"/>
      <c r="GA8" s="44"/>
      <c r="GB8" s="44"/>
      <c r="GC8" s="44"/>
      <c r="GD8" s="44"/>
      <c r="GE8" s="44"/>
      <c r="GF8" s="44"/>
      <c r="GG8" s="44"/>
      <c r="GH8" s="44"/>
      <c r="GI8" s="44"/>
      <c r="GJ8" s="44"/>
      <c r="GK8" s="44"/>
      <c r="GL8" s="44"/>
      <c r="GM8" s="44"/>
      <c r="GN8" s="44"/>
      <c r="GO8" s="44"/>
      <c r="GP8" s="44"/>
      <c r="GQ8" s="44"/>
      <c r="GR8" s="44"/>
      <c r="GS8" s="44"/>
      <c r="GT8" s="44"/>
      <c r="GU8" s="44"/>
      <c r="GV8" s="44"/>
      <c r="GW8" s="44"/>
      <c r="GX8" s="44"/>
      <c r="GY8" s="44"/>
      <c r="GZ8" s="44"/>
      <c r="HA8" s="44"/>
      <c r="HB8" s="44"/>
      <c r="HC8" s="44"/>
      <c r="HD8" s="44"/>
      <c r="HE8" s="44"/>
      <c r="HF8" s="44"/>
      <c r="HG8" s="44"/>
      <c r="HH8" s="44"/>
      <c r="HI8" s="44"/>
      <c r="HJ8" s="44"/>
      <c r="HK8" s="44"/>
      <c r="HL8" s="44"/>
      <c r="HM8" s="44"/>
      <c r="HN8" s="44"/>
      <c r="HO8" s="44"/>
      <c r="HP8" s="44"/>
      <c r="HQ8" s="44"/>
      <c r="HR8" s="44"/>
      <c r="HS8" s="44"/>
      <c r="HT8" s="44"/>
      <c r="HU8" s="44"/>
      <c r="HV8" s="44"/>
      <c r="HW8" s="44"/>
      <c r="HX8" s="44"/>
      <c r="HY8" s="44"/>
      <c r="HZ8" s="44"/>
      <c r="IA8" s="44"/>
      <c r="IB8" s="44"/>
      <c r="IC8" s="44"/>
      <c r="ID8" s="44"/>
      <c r="IE8" s="44"/>
      <c r="IF8" s="44"/>
      <c r="IG8" s="44"/>
      <c r="IH8" s="44"/>
      <c r="II8" s="44"/>
      <c r="IJ8" s="44"/>
      <c r="IK8" s="44"/>
      <c r="IL8" s="44"/>
      <c r="IM8" s="44"/>
      <c r="IN8" s="44"/>
      <c r="IO8" s="44"/>
      <c r="IP8" s="44"/>
      <c r="IQ8" s="44"/>
      <c r="IR8" s="44"/>
      <c r="IS8" s="44"/>
      <c r="IT8" s="44"/>
      <c r="IU8" s="44"/>
      <c r="IV8" s="44"/>
    </row>
    <row r="9" spans="1:256" ht="14.4">
      <c r="A9" s="44"/>
      <c r="B9" s="48" t="s">
        <v>28</v>
      </c>
      <c r="C9" s="46"/>
      <c r="D9" s="46"/>
      <c r="E9" s="46"/>
      <c r="F9" s="46"/>
      <c r="G9" s="46"/>
      <c r="H9" s="46"/>
      <c r="I9" s="46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4"/>
      <c r="EM9" s="44"/>
      <c r="EN9" s="44"/>
      <c r="EO9" s="44"/>
      <c r="EP9" s="44"/>
      <c r="EQ9" s="44"/>
      <c r="ER9" s="44"/>
      <c r="ES9" s="44"/>
      <c r="ET9" s="44"/>
      <c r="EU9" s="44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4"/>
      <c r="FH9" s="44"/>
      <c r="FI9" s="44"/>
      <c r="FJ9" s="44"/>
      <c r="FK9" s="44"/>
      <c r="FL9" s="44"/>
      <c r="FM9" s="44"/>
      <c r="FN9" s="44"/>
      <c r="FO9" s="44"/>
      <c r="FP9" s="44"/>
      <c r="FQ9" s="44"/>
      <c r="FR9" s="44"/>
      <c r="FS9" s="44"/>
      <c r="FT9" s="44"/>
      <c r="FU9" s="44"/>
      <c r="FV9" s="44"/>
      <c r="FW9" s="44"/>
      <c r="FX9" s="44"/>
      <c r="FY9" s="44"/>
      <c r="FZ9" s="44"/>
      <c r="GA9" s="44"/>
      <c r="GB9" s="44"/>
      <c r="GC9" s="44"/>
      <c r="GD9" s="44"/>
      <c r="GE9" s="44"/>
      <c r="GF9" s="44"/>
      <c r="GG9" s="44"/>
      <c r="GH9" s="44"/>
      <c r="GI9" s="44"/>
      <c r="GJ9" s="44"/>
      <c r="GK9" s="44"/>
      <c r="GL9" s="44"/>
      <c r="GM9" s="44"/>
      <c r="GN9" s="44"/>
      <c r="GO9" s="44"/>
      <c r="GP9" s="44"/>
      <c r="GQ9" s="44"/>
      <c r="GR9" s="44"/>
      <c r="GS9" s="44"/>
      <c r="GT9" s="44"/>
      <c r="GU9" s="44"/>
      <c r="GV9" s="44"/>
      <c r="GW9" s="44"/>
      <c r="GX9" s="44"/>
      <c r="GY9" s="44"/>
      <c r="GZ9" s="44"/>
      <c r="HA9" s="44"/>
      <c r="HB9" s="44"/>
      <c r="HC9" s="44"/>
      <c r="HD9" s="44"/>
      <c r="HE9" s="44"/>
      <c r="HF9" s="44"/>
      <c r="HG9" s="44"/>
      <c r="HH9" s="44"/>
      <c r="HI9" s="44"/>
      <c r="HJ9" s="44"/>
      <c r="HK9" s="44"/>
      <c r="HL9" s="44"/>
      <c r="HM9" s="44"/>
      <c r="HN9" s="44"/>
      <c r="HO9" s="44"/>
      <c r="HP9" s="44"/>
      <c r="HQ9" s="44"/>
      <c r="HR9" s="44"/>
      <c r="HS9" s="44"/>
      <c r="HT9" s="44"/>
      <c r="HU9" s="44"/>
      <c r="HV9" s="44"/>
      <c r="HW9" s="44"/>
      <c r="HX9" s="44"/>
      <c r="HY9" s="44"/>
      <c r="HZ9" s="44"/>
      <c r="IA9" s="44"/>
      <c r="IB9" s="44"/>
      <c r="IC9" s="44"/>
      <c r="ID9" s="44"/>
      <c r="IE9" s="44"/>
      <c r="IF9" s="44"/>
      <c r="IG9" s="44"/>
      <c r="IH9" s="44"/>
      <c r="II9" s="44"/>
      <c r="IJ9" s="44"/>
      <c r="IK9" s="44"/>
      <c r="IL9" s="44"/>
      <c r="IM9" s="44"/>
      <c r="IN9" s="44"/>
      <c r="IO9" s="44"/>
      <c r="IP9" s="44"/>
      <c r="IQ9" s="44"/>
      <c r="IR9" s="44"/>
      <c r="IS9" s="44"/>
      <c r="IT9" s="44"/>
      <c r="IU9" s="44"/>
      <c r="IV9" s="44"/>
    </row>
    <row r="10" spans="1:256" ht="14.4">
      <c r="A10" s="44"/>
      <c r="B10" s="49" t="s">
        <v>31</v>
      </c>
      <c r="C10" s="46"/>
      <c r="D10" s="46"/>
      <c r="E10" s="46"/>
      <c r="F10" s="46"/>
      <c r="G10" s="46"/>
      <c r="H10" s="46"/>
      <c r="I10" s="46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  <c r="FK10" s="44"/>
      <c r="FL10" s="44"/>
      <c r="FM10" s="44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  <c r="GN10" s="44"/>
      <c r="GO10" s="44"/>
      <c r="GP10" s="44"/>
      <c r="GQ10" s="44"/>
      <c r="GR10" s="44"/>
      <c r="GS10" s="44"/>
      <c r="GT10" s="44"/>
      <c r="GU10" s="44"/>
      <c r="GV10" s="44"/>
      <c r="GW10" s="44"/>
      <c r="GX10" s="44"/>
      <c r="GY10" s="44"/>
      <c r="GZ10" s="44"/>
      <c r="HA10" s="44"/>
      <c r="HB10" s="44"/>
      <c r="HC10" s="44"/>
      <c r="HD10" s="44"/>
      <c r="HE10" s="44"/>
      <c r="HF10" s="44"/>
      <c r="HG10" s="44"/>
      <c r="HH10" s="44"/>
      <c r="HI10" s="44"/>
      <c r="HJ10" s="44"/>
      <c r="HK10" s="44"/>
      <c r="HL10" s="44"/>
      <c r="HM10" s="44"/>
      <c r="HN10" s="44"/>
      <c r="HO10" s="44"/>
      <c r="HP10" s="44"/>
      <c r="HQ10" s="44"/>
      <c r="HR10" s="44"/>
      <c r="HS10" s="44"/>
      <c r="HT10" s="44"/>
      <c r="HU10" s="44"/>
      <c r="HV10" s="44"/>
      <c r="HW10" s="44"/>
      <c r="HX10" s="44"/>
      <c r="HY10" s="44"/>
      <c r="HZ10" s="44"/>
      <c r="IA10" s="44"/>
      <c r="IB10" s="44"/>
      <c r="IC10" s="44"/>
      <c r="ID10" s="44"/>
      <c r="IE10" s="44"/>
      <c r="IF10" s="44"/>
      <c r="IG10" s="44"/>
      <c r="IH10" s="44"/>
      <c r="II10" s="44"/>
      <c r="IJ10" s="44"/>
      <c r="IK10" s="44"/>
      <c r="IL10" s="44"/>
      <c r="IM10" s="44"/>
      <c r="IN10" s="44"/>
      <c r="IO10" s="44"/>
      <c r="IP10" s="44"/>
      <c r="IQ10" s="44"/>
      <c r="IR10" s="44"/>
      <c r="IS10" s="44"/>
      <c r="IT10" s="44"/>
      <c r="IU10" s="44"/>
      <c r="IV10" s="44"/>
    </row>
    <row r="11" spans="1:256" ht="14.4">
      <c r="A11" s="44"/>
      <c r="B11" s="48"/>
      <c r="C11" s="46"/>
      <c r="D11" s="46"/>
      <c r="E11" s="46"/>
      <c r="F11" s="46"/>
      <c r="G11" s="46"/>
      <c r="H11" s="46"/>
      <c r="I11" s="46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  <c r="GN11" s="44"/>
      <c r="GO11" s="44"/>
      <c r="GP11" s="44"/>
      <c r="GQ11" s="44"/>
      <c r="GR11" s="44"/>
      <c r="GS11" s="44"/>
      <c r="GT11" s="44"/>
      <c r="GU11" s="44"/>
      <c r="GV11" s="44"/>
      <c r="GW11" s="44"/>
      <c r="GX11" s="44"/>
      <c r="GY11" s="44"/>
      <c r="GZ11" s="44"/>
      <c r="HA11" s="44"/>
      <c r="HB11" s="44"/>
      <c r="HC11" s="44"/>
      <c r="HD11" s="44"/>
      <c r="HE11" s="44"/>
      <c r="HF11" s="44"/>
      <c r="HG11" s="44"/>
      <c r="HH11" s="44"/>
      <c r="HI11" s="44"/>
      <c r="HJ11" s="44"/>
      <c r="HK11" s="44"/>
      <c r="HL11" s="44"/>
      <c r="HM11" s="44"/>
      <c r="HN11" s="44"/>
      <c r="HO11" s="44"/>
      <c r="HP11" s="44"/>
      <c r="HQ11" s="44"/>
      <c r="HR11" s="44"/>
      <c r="HS11" s="44"/>
      <c r="HT11" s="44"/>
      <c r="HU11" s="44"/>
      <c r="HV11" s="44"/>
      <c r="HW11" s="44"/>
      <c r="HX11" s="44"/>
      <c r="HY11" s="44"/>
      <c r="HZ11" s="44"/>
      <c r="IA11" s="44"/>
      <c r="IB11" s="44"/>
      <c r="IC11" s="44"/>
      <c r="ID11" s="44"/>
      <c r="IE11" s="44"/>
      <c r="IF11" s="44"/>
      <c r="IG11" s="44"/>
      <c r="IH11" s="44"/>
      <c r="II11" s="44"/>
      <c r="IJ11" s="44"/>
      <c r="IK11" s="44"/>
      <c r="IL11" s="44"/>
      <c r="IM11" s="44"/>
      <c r="IN11" s="44"/>
      <c r="IO11" s="44"/>
      <c r="IP11" s="44"/>
      <c r="IQ11" s="44"/>
      <c r="IR11" s="44"/>
      <c r="IS11" s="44"/>
      <c r="IT11" s="44"/>
      <c r="IU11" s="44"/>
      <c r="IV11" s="44"/>
    </row>
    <row r="12" spans="1:256" ht="14.4">
      <c r="A12" s="44"/>
      <c r="B12" s="48" t="s">
        <v>12</v>
      </c>
      <c r="C12" s="46"/>
      <c r="D12" s="46"/>
      <c r="E12" s="46"/>
      <c r="F12" s="46"/>
      <c r="G12" s="46"/>
      <c r="H12" s="46"/>
      <c r="I12" s="46"/>
      <c r="J12" s="50"/>
      <c r="K12" s="50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  <c r="GN12" s="44"/>
      <c r="GO12" s="44"/>
      <c r="GP12" s="44"/>
      <c r="GQ12" s="44"/>
      <c r="GR12" s="44"/>
      <c r="GS12" s="44"/>
      <c r="GT12" s="44"/>
      <c r="GU12" s="44"/>
      <c r="GV12" s="44"/>
      <c r="GW12" s="44"/>
      <c r="GX12" s="44"/>
      <c r="GY12" s="44"/>
      <c r="GZ12" s="44"/>
      <c r="HA12" s="44"/>
      <c r="HB12" s="44"/>
      <c r="HC12" s="44"/>
      <c r="HD12" s="44"/>
      <c r="HE12" s="44"/>
      <c r="HF12" s="44"/>
      <c r="HG12" s="44"/>
      <c r="HH12" s="44"/>
      <c r="HI12" s="44"/>
      <c r="HJ12" s="44"/>
      <c r="HK12" s="44"/>
      <c r="HL12" s="44"/>
      <c r="HM12" s="44"/>
      <c r="HN12" s="44"/>
      <c r="HO12" s="44"/>
      <c r="HP12" s="44"/>
      <c r="HQ12" s="44"/>
      <c r="HR12" s="44"/>
      <c r="HS12" s="44"/>
      <c r="HT12" s="44"/>
      <c r="HU12" s="44"/>
      <c r="HV12" s="44"/>
      <c r="HW12" s="44"/>
      <c r="HX12" s="44"/>
      <c r="HY12" s="44"/>
      <c r="HZ12" s="44"/>
      <c r="IA12" s="44"/>
      <c r="IB12" s="44"/>
      <c r="IC12" s="44"/>
      <c r="ID12" s="44"/>
      <c r="IE12" s="44"/>
      <c r="IF12" s="44"/>
      <c r="IG12" s="44"/>
      <c r="IH12" s="44"/>
      <c r="II12" s="44"/>
      <c r="IJ12" s="44"/>
      <c r="IK12" s="44"/>
      <c r="IL12" s="44"/>
      <c r="IM12" s="44"/>
      <c r="IN12" s="44"/>
      <c r="IO12" s="44"/>
      <c r="IP12" s="44"/>
      <c r="IQ12" s="44"/>
      <c r="IR12" s="44"/>
      <c r="IS12" s="44"/>
      <c r="IT12" s="44"/>
      <c r="IU12" s="44"/>
      <c r="IV12" s="44"/>
    </row>
    <row r="13" spans="1:256" ht="14.4">
      <c r="A13" s="44"/>
      <c r="B13" s="48" t="s">
        <v>13</v>
      </c>
      <c r="C13" s="46"/>
      <c r="D13" s="46"/>
      <c r="E13" s="46"/>
      <c r="F13" s="46"/>
      <c r="G13" s="46"/>
      <c r="H13" s="46"/>
      <c r="I13" s="46"/>
      <c r="J13" s="50"/>
      <c r="K13" s="50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  <c r="GN13" s="44"/>
      <c r="GO13" s="44"/>
      <c r="GP13" s="44"/>
      <c r="GQ13" s="44"/>
      <c r="GR13" s="44"/>
      <c r="GS13" s="44"/>
      <c r="GT13" s="44"/>
      <c r="GU13" s="44"/>
      <c r="GV13" s="44"/>
      <c r="GW13" s="44"/>
      <c r="GX13" s="44"/>
      <c r="GY13" s="44"/>
      <c r="GZ13" s="44"/>
      <c r="HA13" s="44"/>
      <c r="HB13" s="44"/>
      <c r="HC13" s="44"/>
      <c r="HD13" s="44"/>
      <c r="HE13" s="44"/>
      <c r="HF13" s="44"/>
      <c r="HG13" s="44"/>
      <c r="HH13" s="44"/>
      <c r="HI13" s="44"/>
      <c r="HJ13" s="44"/>
      <c r="HK13" s="44"/>
      <c r="HL13" s="44"/>
      <c r="HM13" s="44"/>
      <c r="HN13" s="44"/>
      <c r="HO13" s="44"/>
      <c r="HP13" s="44"/>
      <c r="HQ13" s="44"/>
      <c r="HR13" s="44"/>
      <c r="HS13" s="44"/>
      <c r="HT13" s="44"/>
      <c r="HU13" s="44"/>
      <c r="HV13" s="44"/>
      <c r="HW13" s="44"/>
      <c r="HX13" s="44"/>
      <c r="HY13" s="44"/>
      <c r="HZ13" s="44"/>
      <c r="IA13" s="44"/>
      <c r="IB13" s="44"/>
      <c r="IC13" s="44"/>
      <c r="ID13" s="44"/>
      <c r="IE13" s="44"/>
      <c r="IF13" s="44"/>
      <c r="IG13" s="44"/>
      <c r="IH13" s="44"/>
      <c r="II13" s="44"/>
      <c r="IJ13" s="44"/>
      <c r="IK13" s="44"/>
      <c r="IL13" s="44"/>
      <c r="IM13" s="44"/>
      <c r="IN13" s="44"/>
      <c r="IO13" s="44"/>
      <c r="IP13" s="44"/>
      <c r="IQ13" s="44"/>
      <c r="IR13" s="44"/>
      <c r="IS13" s="44"/>
      <c r="IT13" s="44"/>
      <c r="IU13" s="44"/>
      <c r="IV13" s="44"/>
    </row>
    <row r="14" spans="1:256" ht="14.4">
      <c r="A14" s="44"/>
      <c r="B14" s="51" t="s">
        <v>14</v>
      </c>
      <c r="C14" s="52"/>
      <c r="D14" s="52"/>
      <c r="E14" s="52"/>
      <c r="F14" s="52"/>
      <c r="G14" s="52"/>
      <c r="H14" s="52"/>
      <c r="I14" s="52"/>
      <c r="J14" s="53"/>
      <c r="K14" s="53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  <c r="GN14" s="44"/>
      <c r="GO14" s="44"/>
      <c r="GP14" s="44"/>
      <c r="GQ14" s="44"/>
      <c r="GR14" s="44"/>
      <c r="GS14" s="44"/>
      <c r="GT14" s="44"/>
      <c r="GU14" s="44"/>
      <c r="GV14" s="44"/>
      <c r="GW14" s="44"/>
      <c r="GX14" s="44"/>
      <c r="GY14" s="44"/>
      <c r="GZ14" s="44"/>
      <c r="HA14" s="44"/>
      <c r="HB14" s="44"/>
      <c r="HC14" s="44"/>
      <c r="HD14" s="44"/>
      <c r="HE14" s="44"/>
      <c r="HF14" s="44"/>
      <c r="HG14" s="44"/>
      <c r="HH14" s="44"/>
      <c r="HI14" s="44"/>
      <c r="HJ14" s="44"/>
      <c r="HK14" s="44"/>
      <c r="HL14" s="44"/>
      <c r="HM14" s="44"/>
      <c r="HN14" s="44"/>
      <c r="HO14" s="44"/>
      <c r="HP14" s="44"/>
      <c r="HQ14" s="44"/>
      <c r="HR14" s="44"/>
      <c r="HS14" s="44"/>
      <c r="HT14" s="44"/>
      <c r="HU14" s="44"/>
      <c r="HV14" s="44"/>
      <c r="HW14" s="44"/>
      <c r="HX14" s="44"/>
      <c r="HY14" s="44"/>
      <c r="HZ14" s="44"/>
      <c r="IA14" s="44"/>
      <c r="IB14" s="44"/>
      <c r="IC14" s="44"/>
      <c r="ID14" s="44"/>
      <c r="IE14" s="44"/>
      <c r="IF14" s="44"/>
      <c r="IG14" s="44"/>
      <c r="IH14" s="44"/>
      <c r="II14" s="44"/>
      <c r="IJ14" s="44"/>
      <c r="IK14" s="44"/>
      <c r="IL14" s="44"/>
      <c r="IM14" s="44"/>
      <c r="IN14" s="44"/>
      <c r="IO14" s="44"/>
      <c r="IP14" s="44"/>
      <c r="IQ14" s="44"/>
      <c r="IR14" s="44"/>
      <c r="IS14" s="44"/>
      <c r="IT14" s="44"/>
      <c r="IU14" s="44"/>
      <c r="IV14" s="44"/>
    </row>
    <row r="15" spans="1:256" ht="12.75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/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/>
      <c r="GB15" s="44"/>
      <c r="GC15" s="44"/>
      <c r="GD15" s="44"/>
      <c r="GE15" s="44"/>
      <c r="GF15" s="44"/>
      <c r="GG15" s="44"/>
      <c r="GH15" s="44"/>
      <c r="GI15" s="44"/>
      <c r="GJ15" s="44"/>
      <c r="GK15" s="44"/>
      <c r="GL15" s="44"/>
      <c r="GM15" s="44"/>
      <c r="GN15" s="44"/>
      <c r="GO15" s="44"/>
      <c r="GP15" s="44"/>
      <c r="GQ15" s="44"/>
      <c r="GR15" s="44"/>
      <c r="GS15" s="44"/>
      <c r="GT15" s="44"/>
      <c r="GU15" s="44"/>
      <c r="GV15" s="44"/>
      <c r="GW15" s="44"/>
      <c r="GX15" s="44"/>
      <c r="GY15" s="44"/>
      <c r="GZ15" s="44"/>
      <c r="HA15" s="44"/>
      <c r="HB15" s="44"/>
      <c r="HC15" s="44"/>
      <c r="HD15" s="44"/>
      <c r="HE15" s="44"/>
      <c r="HF15" s="44"/>
      <c r="HG15" s="44"/>
      <c r="HH15" s="44"/>
      <c r="HI15" s="44"/>
      <c r="HJ15" s="44"/>
      <c r="HK15" s="44"/>
      <c r="HL15" s="44"/>
      <c r="HM15" s="44"/>
      <c r="HN15" s="44"/>
      <c r="HO15" s="44"/>
      <c r="HP15" s="44"/>
      <c r="HQ15" s="44"/>
      <c r="HR15" s="44"/>
      <c r="HS15" s="44"/>
      <c r="HT15" s="44"/>
      <c r="HU15" s="44"/>
      <c r="HV15" s="44"/>
      <c r="HW15" s="44"/>
      <c r="HX15" s="44"/>
      <c r="HY15" s="44"/>
      <c r="HZ15" s="44"/>
      <c r="IA15" s="44"/>
      <c r="IB15" s="44"/>
      <c r="IC15" s="44"/>
      <c r="ID15" s="44"/>
      <c r="IE15" s="44"/>
      <c r="IF15" s="44"/>
      <c r="IG15" s="44"/>
      <c r="IH15" s="44"/>
      <c r="II15" s="44"/>
      <c r="IJ15" s="44"/>
      <c r="IK15" s="44"/>
      <c r="IL15" s="44"/>
      <c r="IM15" s="44"/>
      <c r="IN15" s="44"/>
      <c r="IO15" s="44"/>
      <c r="IP15" s="44"/>
      <c r="IQ15" s="44"/>
      <c r="IR15" s="44"/>
      <c r="IS15" s="44"/>
      <c r="IT15" s="44"/>
      <c r="IU15" s="44"/>
      <c r="IV15" s="44"/>
    </row>
    <row r="16" spans="1:256" ht="12.75">
      <c r="A16" s="44"/>
      <c r="B16" s="44" t="s">
        <v>41</v>
      </c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  <c r="GN16" s="44"/>
      <c r="GO16" s="44"/>
      <c r="GP16" s="44"/>
      <c r="GQ16" s="44"/>
      <c r="GR16" s="44"/>
      <c r="GS16" s="44"/>
      <c r="GT16" s="44"/>
      <c r="GU16" s="44"/>
      <c r="GV16" s="44"/>
      <c r="GW16" s="44"/>
      <c r="GX16" s="44"/>
      <c r="GY16" s="44"/>
      <c r="GZ16" s="44"/>
      <c r="HA16" s="44"/>
      <c r="HB16" s="44"/>
      <c r="HC16" s="44"/>
      <c r="HD16" s="44"/>
      <c r="HE16" s="44"/>
      <c r="HF16" s="44"/>
      <c r="HG16" s="44"/>
      <c r="HH16" s="44"/>
      <c r="HI16" s="44"/>
      <c r="HJ16" s="44"/>
      <c r="HK16" s="44"/>
      <c r="HL16" s="44"/>
      <c r="HM16" s="44"/>
      <c r="HN16" s="44"/>
      <c r="HO16" s="44"/>
      <c r="HP16" s="44"/>
      <c r="HQ16" s="44"/>
      <c r="HR16" s="44"/>
      <c r="HS16" s="44"/>
      <c r="HT16" s="44"/>
      <c r="HU16" s="44"/>
      <c r="HV16" s="44"/>
      <c r="HW16" s="44"/>
      <c r="HX16" s="44"/>
      <c r="HY16" s="44"/>
      <c r="HZ16" s="44"/>
      <c r="IA16" s="44"/>
      <c r="IB16" s="44"/>
      <c r="IC16" s="44"/>
      <c r="ID16" s="44"/>
      <c r="IE16" s="44"/>
      <c r="IF16" s="44"/>
      <c r="IG16" s="44"/>
      <c r="IH16" s="44"/>
      <c r="II16" s="44"/>
      <c r="IJ16" s="44"/>
      <c r="IK16" s="44"/>
      <c r="IL16" s="44"/>
      <c r="IM16" s="44"/>
      <c r="IN16" s="44"/>
      <c r="IO16" s="44"/>
      <c r="IP16" s="44"/>
      <c r="IQ16" s="44"/>
      <c r="IR16" s="44"/>
      <c r="IS16" s="44"/>
      <c r="IT16" s="44"/>
      <c r="IU16" s="44"/>
      <c r="IV16" s="44"/>
    </row>
    <row r="17" spans="1:256" ht="12.75">
      <c r="A17" s="44"/>
      <c r="B17" s="44" t="s">
        <v>42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  <c r="GQ17" s="44"/>
      <c r="GR17" s="44"/>
      <c r="GS17" s="44"/>
      <c r="GT17" s="44"/>
      <c r="GU17" s="44"/>
      <c r="GV17" s="44"/>
      <c r="GW17" s="44"/>
      <c r="GX17" s="44"/>
      <c r="GY17" s="44"/>
      <c r="GZ17" s="44"/>
      <c r="HA17" s="44"/>
      <c r="HB17" s="44"/>
      <c r="HC17" s="44"/>
      <c r="HD17" s="44"/>
      <c r="HE17" s="44"/>
      <c r="HF17" s="44"/>
      <c r="HG17" s="44"/>
      <c r="HH17" s="44"/>
      <c r="HI17" s="44"/>
      <c r="HJ17" s="44"/>
      <c r="HK17" s="44"/>
      <c r="HL17" s="44"/>
      <c r="HM17" s="44"/>
      <c r="HN17" s="44"/>
      <c r="HO17" s="44"/>
      <c r="HP17" s="44"/>
      <c r="HQ17" s="44"/>
      <c r="HR17" s="44"/>
      <c r="HS17" s="44"/>
      <c r="HT17" s="44"/>
      <c r="HU17" s="44"/>
      <c r="HV17" s="44"/>
      <c r="HW17" s="44"/>
      <c r="HX17" s="44"/>
      <c r="HY17" s="44"/>
      <c r="HZ17" s="44"/>
      <c r="IA17" s="44"/>
      <c r="IB17" s="44"/>
      <c r="IC17" s="44"/>
      <c r="ID17" s="44"/>
      <c r="IE17" s="44"/>
      <c r="IF17" s="44"/>
      <c r="IG17" s="44"/>
      <c r="IH17" s="44"/>
      <c r="II17" s="44"/>
      <c r="IJ17" s="44"/>
      <c r="IK17" s="44"/>
      <c r="IL17" s="44"/>
      <c r="IM17" s="44"/>
      <c r="IN17" s="44"/>
      <c r="IO17" s="44"/>
      <c r="IP17" s="44"/>
      <c r="IQ17" s="44"/>
      <c r="IR17" s="44"/>
      <c r="IS17" s="44"/>
      <c r="IT17" s="44"/>
      <c r="IU17" s="44"/>
      <c r="IV17" s="44"/>
    </row>
    <row r="18" spans="1:256" ht="14.25" customHeight="1">
      <c r="A18" s="44"/>
      <c r="B18" s="44" t="s">
        <v>50</v>
      </c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  <c r="GN18" s="44"/>
      <c r="GO18" s="44"/>
      <c r="GP18" s="44"/>
      <c r="GQ18" s="44"/>
      <c r="GR18" s="44"/>
      <c r="GS18" s="44"/>
      <c r="GT18" s="44"/>
      <c r="GU18" s="44"/>
      <c r="GV18" s="44"/>
      <c r="GW18" s="44"/>
      <c r="GX18" s="44"/>
      <c r="GY18" s="44"/>
      <c r="GZ18" s="44"/>
      <c r="HA18" s="44"/>
      <c r="HB18" s="44"/>
      <c r="HC18" s="44"/>
      <c r="HD18" s="44"/>
      <c r="HE18" s="44"/>
      <c r="HF18" s="44"/>
      <c r="HG18" s="44"/>
      <c r="HH18" s="44"/>
      <c r="HI18" s="44"/>
      <c r="HJ18" s="44"/>
      <c r="HK18" s="44"/>
      <c r="HL18" s="44"/>
      <c r="HM18" s="44"/>
      <c r="HN18" s="44"/>
      <c r="HO18" s="44"/>
      <c r="HP18" s="44"/>
      <c r="HQ18" s="44"/>
      <c r="HR18" s="44"/>
      <c r="HS18" s="44"/>
      <c r="HT18" s="44"/>
      <c r="HU18" s="44"/>
      <c r="HV18" s="44"/>
      <c r="HW18" s="44"/>
      <c r="HX18" s="44"/>
      <c r="HY18" s="44"/>
      <c r="HZ18" s="44"/>
      <c r="IA18" s="44"/>
      <c r="IB18" s="44"/>
      <c r="IC18" s="44"/>
      <c r="ID18" s="44"/>
      <c r="IE18" s="44"/>
      <c r="IF18" s="44"/>
      <c r="IG18" s="44"/>
      <c r="IH18" s="44"/>
      <c r="II18" s="44"/>
      <c r="IJ18" s="44"/>
      <c r="IK18" s="44"/>
      <c r="IL18" s="44"/>
      <c r="IM18" s="44"/>
      <c r="IN18" s="44"/>
      <c r="IO18" s="44"/>
      <c r="IP18" s="44"/>
      <c r="IQ18" s="44"/>
      <c r="IR18" s="44"/>
      <c r="IS18" s="44"/>
      <c r="IT18" s="44"/>
      <c r="IU18" s="44"/>
      <c r="IV18" s="44"/>
    </row>
    <row r="19" spans="1:256" ht="15" customHeight="1">
      <c r="A19" s="44"/>
      <c r="B19" s="44" t="s">
        <v>51</v>
      </c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  <c r="GN19" s="44"/>
      <c r="GO19" s="44"/>
      <c r="GP19" s="44"/>
      <c r="GQ19" s="44"/>
      <c r="GR19" s="44"/>
      <c r="GS19" s="44"/>
      <c r="GT19" s="44"/>
      <c r="GU19" s="44"/>
      <c r="GV19" s="44"/>
      <c r="GW19" s="44"/>
      <c r="GX19" s="44"/>
      <c r="GY19" s="44"/>
      <c r="GZ19" s="44"/>
      <c r="HA19" s="44"/>
      <c r="HB19" s="44"/>
      <c r="HC19" s="44"/>
      <c r="HD19" s="44"/>
      <c r="HE19" s="44"/>
      <c r="HF19" s="44"/>
      <c r="HG19" s="44"/>
      <c r="HH19" s="44"/>
      <c r="HI19" s="44"/>
      <c r="HJ19" s="44"/>
      <c r="HK19" s="44"/>
      <c r="HL19" s="44"/>
      <c r="HM19" s="44"/>
      <c r="HN19" s="44"/>
      <c r="HO19" s="44"/>
      <c r="HP19" s="44"/>
      <c r="HQ19" s="44"/>
      <c r="HR19" s="44"/>
      <c r="HS19" s="44"/>
      <c r="HT19" s="44"/>
      <c r="HU19" s="44"/>
      <c r="HV19" s="44"/>
      <c r="HW19" s="44"/>
      <c r="HX19" s="44"/>
      <c r="HY19" s="44"/>
      <c r="HZ19" s="44"/>
      <c r="IA19" s="44"/>
      <c r="IB19" s="44"/>
      <c r="IC19" s="44"/>
      <c r="ID19" s="44"/>
      <c r="IE19" s="44"/>
      <c r="IF19" s="44"/>
      <c r="IG19" s="44"/>
      <c r="IH19" s="44"/>
      <c r="II19" s="44"/>
      <c r="IJ19" s="44"/>
      <c r="IK19" s="44"/>
      <c r="IL19" s="44"/>
      <c r="IM19" s="44"/>
      <c r="IN19" s="44"/>
      <c r="IO19" s="44"/>
      <c r="IP19" s="44"/>
      <c r="IQ19" s="44"/>
      <c r="IR19" s="44"/>
      <c r="IS19" s="44"/>
      <c r="IT19" s="44"/>
      <c r="IU19" s="44"/>
      <c r="IV19" s="44"/>
    </row>
    <row r="20" spans="1:256" ht="15" customHeight="1">
      <c r="A20" s="44"/>
      <c r="B20" s="44" t="s">
        <v>52</v>
      </c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  <c r="GN20" s="44"/>
      <c r="GO20" s="44"/>
      <c r="GP20" s="44"/>
      <c r="GQ20" s="44"/>
      <c r="GR20" s="44"/>
      <c r="GS20" s="44"/>
      <c r="GT20" s="44"/>
      <c r="GU20" s="44"/>
      <c r="GV20" s="44"/>
      <c r="GW20" s="44"/>
      <c r="GX20" s="44"/>
      <c r="GY20" s="44"/>
      <c r="GZ20" s="44"/>
      <c r="HA20" s="44"/>
      <c r="HB20" s="44"/>
      <c r="HC20" s="44"/>
      <c r="HD20" s="44"/>
      <c r="HE20" s="44"/>
      <c r="HF20" s="44"/>
      <c r="HG20" s="44"/>
      <c r="HH20" s="44"/>
      <c r="HI20" s="44"/>
      <c r="HJ20" s="44"/>
      <c r="HK20" s="44"/>
      <c r="HL20" s="44"/>
      <c r="HM20" s="44"/>
      <c r="HN20" s="44"/>
      <c r="HO20" s="44"/>
      <c r="HP20" s="44"/>
      <c r="HQ20" s="44"/>
      <c r="HR20" s="44"/>
      <c r="HS20" s="44"/>
      <c r="HT20" s="44"/>
      <c r="HU20" s="44"/>
      <c r="HV20" s="44"/>
      <c r="HW20" s="44"/>
      <c r="HX20" s="44"/>
      <c r="HY20" s="44"/>
      <c r="HZ20" s="44"/>
      <c r="IA20" s="44"/>
      <c r="IB20" s="44"/>
      <c r="IC20" s="44"/>
      <c r="ID20" s="44"/>
      <c r="IE20" s="44"/>
      <c r="IF20" s="44"/>
      <c r="IG20" s="44"/>
      <c r="IH20" s="44"/>
      <c r="II20" s="44"/>
      <c r="IJ20" s="44"/>
      <c r="IK20" s="44"/>
      <c r="IL20" s="44"/>
      <c r="IM20" s="44"/>
      <c r="IN20" s="44"/>
      <c r="IO20" s="44"/>
      <c r="IP20" s="44"/>
      <c r="IQ20" s="44"/>
      <c r="IR20" s="44"/>
      <c r="IS20" s="44"/>
      <c r="IT20" s="44"/>
      <c r="IU20" s="44"/>
      <c r="IV20" s="44"/>
    </row>
    <row r="21" spans="1:256" ht="15" customHeight="1">
      <c r="A21" s="44"/>
      <c r="B21" s="44" t="s">
        <v>47</v>
      </c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  <c r="GN21" s="44"/>
      <c r="GO21" s="44"/>
      <c r="GP21" s="44"/>
      <c r="GQ21" s="44"/>
      <c r="GR21" s="44"/>
      <c r="GS21" s="44"/>
      <c r="GT21" s="44"/>
      <c r="GU21" s="44"/>
      <c r="GV21" s="44"/>
      <c r="GW21" s="44"/>
      <c r="GX21" s="44"/>
      <c r="GY21" s="44"/>
      <c r="GZ21" s="44"/>
      <c r="HA21" s="44"/>
      <c r="HB21" s="44"/>
      <c r="HC21" s="44"/>
      <c r="HD21" s="44"/>
      <c r="HE21" s="44"/>
      <c r="HF21" s="44"/>
      <c r="HG21" s="44"/>
      <c r="HH21" s="44"/>
      <c r="HI21" s="44"/>
      <c r="HJ21" s="44"/>
      <c r="HK21" s="44"/>
      <c r="HL21" s="44"/>
      <c r="HM21" s="44"/>
      <c r="HN21" s="44"/>
      <c r="HO21" s="44"/>
      <c r="HP21" s="44"/>
      <c r="HQ21" s="44"/>
      <c r="HR21" s="44"/>
      <c r="HS21" s="44"/>
      <c r="HT21" s="44"/>
      <c r="HU21" s="44"/>
      <c r="HV21" s="44"/>
      <c r="HW21" s="44"/>
      <c r="HX21" s="44"/>
      <c r="HY21" s="44"/>
      <c r="HZ21" s="44"/>
      <c r="IA21" s="44"/>
      <c r="IB21" s="44"/>
      <c r="IC21" s="44"/>
      <c r="ID21" s="44"/>
      <c r="IE21" s="44"/>
      <c r="IF21" s="44"/>
      <c r="IG21" s="44"/>
      <c r="IH21" s="44"/>
      <c r="II21" s="44"/>
      <c r="IJ21" s="44"/>
      <c r="IK21" s="44"/>
      <c r="IL21" s="44"/>
      <c r="IM21" s="44"/>
      <c r="IN21" s="44"/>
      <c r="IO21" s="44"/>
      <c r="IP21" s="44"/>
      <c r="IQ21" s="44"/>
      <c r="IR21" s="44"/>
      <c r="IS21" s="44"/>
      <c r="IT21" s="44"/>
      <c r="IU21" s="44"/>
      <c r="IV21" s="44"/>
    </row>
    <row r="22" spans="1:256" ht="15" customHeight="1">
      <c r="A22" s="44"/>
      <c r="B22" s="44" t="s">
        <v>53</v>
      </c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/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/>
      <c r="GB22" s="44"/>
      <c r="GC22" s="44"/>
      <c r="GD22" s="44"/>
      <c r="GE22" s="44"/>
      <c r="GF22" s="44"/>
      <c r="GG22" s="44"/>
      <c r="GH22" s="44"/>
      <c r="GI22" s="44"/>
      <c r="GJ22" s="44"/>
      <c r="GK22" s="44"/>
      <c r="GL22" s="44"/>
      <c r="GM22" s="44"/>
      <c r="GN22" s="44"/>
      <c r="GO22" s="44"/>
      <c r="GP22" s="44"/>
      <c r="GQ22" s="44"/>
      <c r="GR22" s="44"/>
      <c r="GS22" s="44"/>
      <c r="GT22" s="44"/>
      <c r="GU22" s="44"/>
      <c r="GV22" s="44"/>
      <c r="GW22" s="44"/>
      <c r="GX22" s="44"/>
      <c r="GY22" s="44"/>
      <c r="GZ22" s="44"/>
      <c r="HA22" s="44"/>
      <c r="HB22" s="44"/>
      <c r="HC22" s="44"/>
      <c r="HD22" s="44"/>
      <c r="HE22" s="44"/>
      <c r="HF22" s="44"/>
      <c r="HG22" s="44"/>
      <c r="HH22" s="44"/>
      <c r="HI22" s="44"/>
      <c r="HJ22" s="44"/>
      <c r="HK22" s="44"/>
      <c r="HL22" s="44"/>
      <c r="HM22" s="44"/>
      <c r="HN22" s="44"/>
      <c r="HO22" s="44"/>
      <c r="HP22" s="44"/>
      <c r="HQ22" s="44"/>
      <c r="HR22" s="44"/>
      <c r="HS22" s="44"/>
      <c r="HT22" s="44"/>
      <c r="HU22" s="44"/>
      <c r="HV22" s="44"/>
      <c r="HW22" s="44"/>
      <c r="HX22" s="44"/>
      <c r="HY22" s="44"/>
      <c r="HZ22" s="44"/>
      <c r="IA22" s="44"/>
      <c r="IB22" s="44"/>
      <c r="IC22" s="44"/>
      <c r="ID22" s="44"/>
      <c r="IE22" s="44"/>
      <c r="IF22" s="44"/>
      <c r="IG22" s="44"/>
      <c r="IH22" s="44"/>
      <c r="II22" s="44"/>
      <c r="IJ22" s="44"/>
      <c r="IK22" s="44"/>
      <c r="IL22" s="44"/>
      <c r="IM22" s="44"/>
      <c r="IN22" s="44"/>
      <c r="IO22" s="44"/>
      <c r="IP22" s="44"/>
      <c r="IQ22" s="44"/>
      <c r="IR22" s="44"/>
      <c r="IS22" s="44"/>
      <c r="IT22" s="44"/>
      <c r="IU22" s="44"/>
      <c r="IV22" s="44"/>
    </row>
    <row r="23" spans="1:256" ht="15" customHeight="1">
      <c r="A23" s="44"/>
      <c r="B23" s="57" t="s">
        <v>48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/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/>
      <c r="GB23" s="44"/>
      <c r="GC23" s="44"/>
      <c r="GD23" s="44"/>
      <c r="GE23" s="44"/>
      <c r="GF23" s="44"/>
      <c r="GG23" s="44"/>
      <c r="GH23" s="44"/>
      <c r="GI23" s="44"/>
      <c r="GJ23" s="44"/>
      <c r="GK23" s="44"/>
      <c r="GL23" s="44"/>
      <c r="GM23" s="44"/>
      <c r="GN23" s="44"/>
      <c r="GO23" s="44"/>
      <c r="GP23" s="44"/>
      <c r="GQ23" s="44"/>
      <c r="GR23" s="44"/>
      <c r="GS23" s="44"/>
      <c r="GT23" s="44"/>
      <c r="GU23" s="44"/>
      <c r="GV23" s="44"/>
      <c r="GW23" s="44"/>
      <c r="GX23" s="44"/>
      <c r="GY23" s="44"/>
      <c r="GZ23" s="44"/>
      <c r="HA23" s="44"/>
      <c r="HB23" s="44"/>
      <c r="HC23" s="44"/>
      <c r="HD23" s="44"/>
      <c r="HE23" s="44"/>
      <c r="HF23" s="44"/>
      <c r="HG23" s="44"/>
      <c r="HH23" s="44"/>
      <c r="HI23" s="44"/>
      <c r="HJ23" s="44"/>
      <c r="HK23" s="44"/>
      <c r="HL23" s="44"/>
      <c r="HM23" s="44"/>
      <c r="HN23" s="44"/>
      <c r="HO23" s="44"/>
      <c r="HP23" s="44"/>
      <c r="HQ23" s="44"/>
      <c r="HR23" s="44"/>
      <c r="HS23" s="44"/>
      <c r="HT23" s="44"/>
      <c r="HU23" s="44"/>
      <c r="HV23" s="44"/>
      <c r="HW23" s="44"/>
      <c r="HX23" s="44"/>
      <c r="HY23" s="44"/>
      <c r="HZ23" s="44"/>
      <c r="IA23" s="44"/>
      <c r="IB23" s="44"/>
      <c r="IC23" s="44"/>
      <c r="ID23" s="44"/>
      <c r="IE23" s="44"/>
      <c r="IF23" s="44"/>
      <c r="IG23" s="44"/>
      <c r="IH23" s="44"/>
      <c r="II23" s="44"/>
      <c r="IJ23" s="44"/>
      <c r="IK23" s="44"/>
      <c r="IL23" s="44"/>
      <c r="IM23" s="44"/>
      <c r="IN23" s="44"/>
      <c r="IO23" s="44"/>
      <c r="IP23" s="44"/>
      <c r="IQ23" s="44"/>
      <c r="IR23" s="44"/>
      <c r="IS23" s="44"/>
      <c r="IT23" s="44"/>
      <c r="IU23" s="44"/>
      <c r="IV23" s="44"/>
    </row>
    <row r="24" spans="1:256" ht="15" customHeight="1">
      <c r="A24" s="44"/>
      <c r="B24" s="44" t="s">
        <v>43</v>
      </c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/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/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/>
      <c r="GB24" s="44"/>
      <c r="GC24" s="44"/>
      <c r="GD24" s="44"/>
      <c r="GE24" s="44"/>
      <c r="GF24" s="44"/>
      <c r="GG24" s="44"/>
      <c r="GH24" s="44"/>
      <c r="GI24" s="44"/>
      <c r="GJ24" s="44"/>
      <c r="GK24" s="44"/>
      <c r="GL24" s="44"/>
      <c r="GM24" s="44"/>
      <c r="GN24" s="44"/>
      <c r="GO24" s="44"/>
      <c r="GP24" s="44"/>
      <c r="GQ24" s="44"/>
      <c r="GR24" s="44"/>
      <c r="GS24" s="44"/>
      <c r="GT24" s="44"/>
      <c r="GU24" s="44"/>
      <c r="GV24" s="44"/>
      <c r="GW24" s="44"/>
      <c r="GX24" s="44"/>
      <c r="GY24" s="44"/>
      <c r="GZ24" s="44"/>
      <c r="HA24" s="44"/>
      <c r="HB24" s="44"/>
      <c r="HC24" s="44"/>
      <c r="HD24" s="44"/>
      <c r="HE24" s="44"/>
      <c r="HF24" s="44"/>
      <c r="HG24" s="44"/>
      <c r="HH24" s="44"/>
      <c r="HI24" s="44"/>
      <c r="HJ24" s="44"/>
      <c r="HK24" s="44"/>
      <c r="HL24" s="44"/>
      <c r="HM24" s="44"/>
      <c r="HN24" s="44"/>
      <c r="HO24" s="44"/>
      <c r="HP24" s="44"/>
      <c r="HQ24" s="44"/>
      <c r="HR24" s="44"/>
      <c r="HS24" s="44"/>
      <c r="HT24" s="44"/>
      <c r="HU24" s="44"/>
      <c r="HV24" s="44"/>
      <c r="HW24" s="44"/>
      <c r="HX24" s="44"/>
      <c r="HY24" s="44"/>
      <c r="HZ24" s="44"/>
      <c r="IA24" s="44"/>
      <c r="IB24" s="44"/>
      <c r="IC24" s="44"/>
      <c r="ID24" s="44"/>
      <c r="IE24" s="44"/>
      <c r="IF24" s="44"/>
      <c r="IG24" s="44"/>
      <c r="IH24" s="44"/>
      <c r="II24" s="44"/>
      <c r="IJ24" s="44"/>
      <c r="IK24" s="44"/>
      <c r="IL24" s="44"/>
      <c r="IM24" s="44"/>
      <c r="IN24" s="44"/>
      <c r="IO24" s="44"/>
      <c r="IP24" s="44"/>
      <c r="IQ24" s="44"/>
      <c r="IR24" s="44"/>
      <c r="IS24" s="44"/>
      <c r="IT24" s="44"/>
      <c r="IU24" s="44"/>
      <c r="IV24" s="44"/>
    </row>
    <row r="25" spans="1:256" ht="27" customHeight="1">
      <c r="A25" s="44"/>
      <c r="B25" s="55" t="s">
        <v>54</v>
      </c>
      <c r="C25" s="56"/>
      <c r="D25" s="56"/>
      <c r="E25" s="56"/>
      <c r="F25" s="56"/>
      <c r="G25" s="56"/>
      <c r="H25" s="56"/>
      <c r="I25" s="56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/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/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/>
      <c r="GB25" s="44"/>
      <c r="GC25" s="44"/>
      <c r="GD25" s="44"/>
      <c r="GE25" s="44"/>
      <c r="GF25" s="44"/>
      <c r="GG25" s="44"/>
      <c r="GH25" s="44"/>
      <c r="GI25" s="44"/>
      <c r="GJ25" s="44"/>
      <c r="GK25" s="44"/>
      <c r="GL25" s="44"/>
      <c r="GM25" s="44"/>
      <c r="GN25" s="44"/>
      <c r="GO25" s="44"/>
      <c r="GP25" s="44"/>
      <c r="GQ25" s="44"/>
      <c r="GR25" s="44"/>
      <c r="GS25" s="44"/>
      <c r="GT25" s="44"/>
      <c r="GU25" s="44"/>
      <c r="GV25" s="44"/>
      <c r="GW25" s="44"/>
      <c r="GX25" s="44"/>
      <c r="GY25" s="44"/>
      <c r="GZ25" s="44"/>
      <c r="HA25" s="44"/>
      <c r="HB25" s="44"/>
      <c r="HC25" s="44"/>
      <c r="HD25" s="44"/>
      <c r="HE25" s="44"/>
      <c r="HF25" s="44"/>
      <c r="HG25" s="44"/>
      <c r="HH25" s="44"/>
      <c r="HI25" s="44"/>
      <c r="HJ25" s="44"/>
      <c r="HK25" s="44"/>
      <c r="HL25" s="44"/>
      <c r="HM25" s="44"/>
      <c r="HN25" s="44"/>
      <c r="HO25" s="44"/>
      <c r="HP25" s="44"/>
      <c r="HQ25" s="44"/>
      <c r="HR25" s="44"/>
      <c r="HS25" s="44"/>
      <c r="HT25" s="44"/>
      <c r="HU25" s="44"/>
      <c r="HV25" s="44"/>
      <c r="HW25" s="44"/>
      <c r="HX25" s="44"/>
      <c r="HY25" s="44"/>
      <c r="HZ25" s="44"/>
      <c r="IA25" s="44"/>
      <c r="IB25" s="44"/>
      <c r="IC25" s="44"/>
      <c r="ID25" s="44"/>
      <c r="IE25" s="44"/>
      <c r="IF25" s="44"/>
      <c r="IG25" s="44"/>
      <c r="IH25" s="44"/>
      <c r="II25" s="44"/>
      <c r="IJ25" s="44"/>
      <c r="IK25" s="44"/>
      <c r="IL25" s="44"/>
      <c r="IM25" s="44"/>
      <c r="IN25" s="44"/>
      <c r="IO25" s="44"/>
      <c r="IP25" s="44"/>
      <c r="IQ25" s="44"/>
      <c r="IR25" s="44"/>
      <c r="IS25" s="44"/>
      <c r="IT25" s="44"/>
      <c r="IU25" s="44"/>
      <c r="IV25" s="44"/>
    </row>
    <row r="26" spans="2:21" ht="14.25" customHeight="1">
      <c r="B26" s="29" t="s">
        <v>32</v>
      </c>
      <c r="C26" s="30"/>
      <c r="D26" s="30"/>
      <c r="E26" s="30"/>
      <c r="F26" s="30"/>
      <c r="G26" s="30"/>
      <c r="H26" s="30"/>
      <c r="I26" s="30"/>
      <c r="P26" s="8"/>
      <c r="Q26" s="8"/>
      <c r="R26" s="8"/>
      <c r="S26" s="8"/>
      <c r="T26" s="8"/>
      <c r="U26" s="10"/>
    </row>
    <row r="27" spans="2:21" s="3" customFormat="1" ht="23.25" customHeight="1">
      <c r="B27" s="70" t="s">
        <v>59</v>
      </c>
      <c r="C27" s="106" t="s">
        <v>46</v>
      </c>
      <c r="D27" s="107"/>
      <c r="E27" s="108"/>
      <c r="F27" s="43" t="s">
        <v>0</v>
      </c>
      <c r="G27" s="43" t="s">
        <v>1</v>
      </c>
      <c r="H27" s="43" t="s">
        <v>2</v>
      </c>
      <c r="I27" s="17" t="s">
        <v>3</v>
      </c>
      <c r="J27" s="109" t="s">
        <v>16</v>
      </c>
      <c r="K27" s="110"/>
      <c r="L27" s="111"/>
      <c r="M27" s="112" t="s">
        <v>20</v>
      </c>
      <c r="N27" s="112" t="s">
        <v>21</v>
      </c>
      <c r="O27" s="112" t="s">
        <v>22</v>
      </c>
      <c r="P27" s="114" t="s">
        <v>4</v>
      </c>
      <c r="Q27" s="114" t="s">
        <v>5</v>
      </c>
      <c r="R27" s="81" t="s">
        <v>17</v>
      </c>
      <c r="S27" s="79" t="s">
        <v>38</v>
      </c>
      <c r="T27" s="79" t="s">
        <v>39</v>
      </c>
      <c r="U27" s="81" t="s">
        <v>18</v>
      </c>
    </row>
    <row r="28" spans="2:21" s="3" customFormat="1" ht="14.25" customHeight="1">
      <c r="B28" s="31" t="s">
        <v>25</v>
      </c>
      <c r="C28" s="7" t="s">
        <v>7</v>
      </c>
      <c r="D28" s="7" t="s">
        <v>8</v>
      </c>
      <c r="E28" s="7" t="s">
        <v>9</v>
      </c>
      <c r="F28" s="32"/>
      <c r="G28" s="32"/>
      <c r="H28" s="32"/>
      <c r="I28" s="32"/>
      <c r="J28" s="33" t="s">
        <v>7</v>
      </c>
      <c r="K28" s="34" t="s">
        <v>8</v>
      </c>
      <c r="L28" s="35" t="s">
        <v>9</v>
      </c>
      <c r="M28" s="113"/>
      <c r="N28" s="113"/>
      <c r="O28" s="113"/>
      <c r="P28" s="115"/>
      <c r="Q28" s="115"/>
      <c r="R28" s="82"/>
      <c r="S28" s="80"/>
      <c r="T28" s="80"/>
      <c r="U28" s="82"/>
    </row>
    <row r="29" spans="2:34" s="6" customFormat="1" ht="14.25" customHeight="1">
      <c r="B29" s="68" t="s">
        <v>55</v>
      </c>
      <c r="C29" s="11">
        <v>0.235872</v>
      </c>
      <c r="D29" s="11">
        <v>0.242145</v>
      </c>
      <c r="E29" s="11">
        <v>0.17715</v>
      </c>
      <c r="F29" s="11">
        <v>0.01731</v>
      </c>
      <c r="G29" s="83">
        <v>0</v>
      </c>
      <c r="H29" s="83">
        <v>0</v>
      </c>
      <c r="I29" s="84">
        <v>0.01558</v>
      </c>
      <c r="J29" s="65">
        <f aca="true" t="shared" si="0" ref="J29:L30">C29+$F29+$G$29+$H$29+$I$29</f>
        <v>0.268762</v>
      </c>
      <c r="K29" s="65">
        <f t="shared" si="0"/>
        <v>0.275035</v>
      </c>
      <c r="L29" s="65">
        <f t="shared" si="0"/>
        <v>0.21004</v>
      </c>
      <c r="M29" s="116">
        <v>0.0005899999999999999</v>
      </c>
      <c r="N29" s="116">
        <v>0.0077800000000000005</v>
      </c>
      <c r="O29" s="87">
        <v>0</v>
      </c>
      <c r="P29" s="90">
        <v>0.00095</v>
      </c>
      <c r="Q29" s="90">
        <v>0</v>
      </c>
      <c r="R29" s="93">
        <f>M29+N29+P29+Q29</f>
        <v>0.00932</v>
      </c>
      <c r="S29" s="90">
        <v>0</v>
      </c>
      <c r="T29" s="90">
        <v>0</v>
      </c>
      <c r="U29" s="119">
        <f>S29+T29</f>
        <v>0</v>
      </c>
      <c r="V29" s="3"/>
      <c r="W29" s="3"/>
      <c r="X29" s="3"/>
      <c r="Y29" s="3"/>
      <c r="Z29" s="3"/>
      <c r="AA29" s="21"/>
      <c r="AB29" s="21"/>
      <c r="AC29" s="21"/>
      <c r="AD29" s="3"/>
      <c r="AE29" s="3"/>
      <c r="AF29" s="3"/>
      <c r="AG29" s="3"/>
      <c r="AH29" s="3"/>
    </row>
    <row r="30" spans="2:29" s="3" customFormat="1" ht="14.25" customHeight="1">
      <c r="B30" s="69" t="s">
        <v>57</v>
      </c>
      <c r="C30" s="11">
        <v>0.272347</v>
      </c>
      <c r="D30" s="11">
        <v>0.240709</v>
      </c>
      <c r="E30" s="11">
        <v>0.181426</v>
      </c>
      <c r="F30" s="11">
        <v>0.01731</v>
      </c>
      <c r="G30" s="84"/>
      <c r="H30" s="84"/>
      <c r="I30" s="84"/>
      <c r="J30" s="65">
        <f t="shared" si="0"/>
        <v>0.305237</v>
      </c>
      <c r="K30" s="65">
        <f t="shared" si="0"/>
        <v>0.273599</v>
      </c>
      <c r="L30" s="65">
        <f t="shared" si="0"/>
        <v>0.214316</v>
      </c>
      <c r="M30" s="117"/>
      <c r="N30" s="117"/>
      <c r="O30" s="88"/>
      <c r="P30" s="91"/>
      <c r="Q30" s="91"/>
      <c r="R30" s="94"/>
      <c r="S30" s="91"/>
      <c r="T30" s="91"/>
      <c r="U30" s="120"/>
      <c r="AA30" s="21"/>
      <c r="AB30" s="21"/>
      <c r="AC30" s="21"/>
    </row>
    <row r="31" spans="2:29" s="3" customFormat="1" ht="14.25" customHeight="1">
      <c r="B31" s="69" t="s">
        <v>58</v>
      </c>
      <c r="C31" s="11">
        <v>0.360726</v>
      </c>
      <c r="D31" s="11">
        <v>0.309955</v>
      </c>
      <c r="E31" s="11">
        <v>0.244941</v>
      </c>
      <c r="F31" s="11">
        <v>0.01731</v>
      </c>
      <c r="G31" s="85"/>
      <c r="H31" s="85"/>
      <c r="I31" s="85"/>
      <c r="J31" s="65">
        <f aca="true" t="shared" si="1" ref="J31">C31+$F31+$G$29+$H$29+$I$29</f>
        <v>0.39361599999999997</v>
      </c>
      <c r="K31" s="65">
        <f aca="true" t="shared" si="2" ref="K31">D31+$F31+$G$29+$H$29+$I$29</f>
        <v>0.34284499999999996</v>
      </c>
      <c r="L31" s="65">
        <f aca="true" t="shared" si="3" ref="L31">E31+$F31+$G$29+$H$29+$I$29</f>
        <v>0.277831</v>
      </c>
      <c r="M31" s="118"/>
      <c r="N31" s="118"/>
      <c r="O31" s="89"/>
      <c r="P31" s="92"/>
      <c r="Q31" s="92"/>
      <c r="R31" s="95"/>
      <c r="S31" s="92"/>
      <c r="T31" s="92"/>
      <c r="U31" s="121"/>
      <c r="AA31" s="21"/>
      <c r="AB31" s="21"/>
      <c r="AC31" s="21"/>
    </row>
    <row r="32" spans="2:29" s="3" customFormat="1" ht="14.25" customHeight="1">
      <c r="B32" s="36" t="s">
        <v>26</v>
      </c>
      <c r="C32" s="18" t="s">
        <v>19</v>
      </c>
      <c r="D32" s="18" t="s">
        <v>19</v>
      </c>
      <c r="E32" s="18" t="s">
        <v>19</v>
      </c>
      <c r="F32" s="18" t="s">
        <v>19</v>
      </c>
      <c r="G32" s="37">
        <v>113.0935</v>
      </c>
      <c r="H32" s="37">
        <v>-6.8242</v>
      </c>
      <c r="I32" s="18" t="s">
        <v>19</v>
      </c>
      <c r="J32" s="103">
        <f>G32+H32</f>
        <v>106.2693</v>
      </c>
      <c r="K32" s="104"/>
      <c r="L32" s="105"/>
      <c r="M32" s="12">
        <v>4.4818</v>
      </c>
      <c r="N32" s="19" t="s">
        <v>19</v>
      </c>
      <c r="O32" s="12">
        <v>19.145799999999998</v>
      </c>
      <c r="P32" s="18" t="s">
        <v>19</v>
      </c>
      <c r="Q32" s="38">
        <v>0</v>
      </c>
      <c r="R32" s="39">
        <f>M32+O32+Q32</f>
        <v>23.627599999999997</v>
      </c>
      <c r="S32" s="18">
        <v>0</v>
      </c>
      <c r="T32" s="18">
        <v>0</v>
      </c>
      <c r="U32" s="39">
        <f>S32+T32</f>
        <v>0</v>
      </c>
      <c r="AA32" s="21"/>
      <c r="AB32" s="21"/>
      <c r="AC32" s="21"/>
    </row>
    <row r="33" spans="2:29" s="3" customFormat="1" ht="14.25" customHeight="1">
      <c r="B33" s="36" t="s">
        <v>27</v>
      </c>
      <c r="C33" s="18" t="s">
        <v>19</v>
      </c>
      <c r="D33" s="18" t="s">
        <v>19</v>
      </c>
      <c r="E33" s="18" t="s">
        <v>19</v>
      </c>
      <c r="F33" s="18" t="s">
        <v>19</v>
      </c>
      <c r="G33" s="18" t="s">
        <v>19</v>
      </c>
      <c r="H33" s="18" t="s">
        <v>19</v>
      </c>
      <c r="I33" s="18" t="s">
        <v>19</v>
      </c>
      <c r="J33" s="74" t="s">
        <v>19</v>
      </c>
      <c r="K33" s="75"/>
      <c r="L33" s="76"/>
      <c r="M33" s="12">
        <v>28.2832</v>
      </c>
      <c r="N33" s="19" t="s">
        <v>19</v>
      </c>
      <c r="O33" s="18" t="s">
        <v>19</v>
      </c>
      <c r="P33" s="18" t="s">
        <v>19</v>
      </c>
      <c r="Q33" s="18" t="s">
        <v>19</v>
      </c>
      <c r="R33" s="39">
        <f>M33</f>
        <v>28.2832</v>
      </c>
      <c r="S33" s="18">
        <v>0</v>
      </c>
      <c r="T33" s="18">
        <v>0</v>
      </c>
      <c r="U33" s="39">
        <f>S33+T33</f>
        <v>0</v>
      </c>
      <c r="AA33" s="21"/>
      <c r="AB33" s="21"/>
      <c r="AC33" s="21"/>
    </row>
    <row r="34" spans="2:21" ht="25.5" customHeight="1">
      <c r="B34" s="40" t="s">
        <v>23</v>
      </c>
      <c r="C34" s="23"/>
      <c r="D34" s="23"/>
      <c r="E34" s="23"/>
      <c r="F34" s="23"/>
      <c r="G34" s="23"/>
      <c r="H34" s="23"/>
      <c r="I34" s="23"/>
      <c r="J34" s="77" t="s">
        <v>24</v>
      </c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8"/>
    </row>
    <row r="36" spans="2:9" ht="14.25" customHeight="1">
      <c r="B36" s="29" t="s">
        <v>33</v>
      </c>
      <c r="C36" s="30"/>
      <c r="D36" s="30"/>
      <c r="E36" s="30"/>
      <c r="F36" s="30"/>
      <c r="G36" s="30"/>
      <c r="H36" s="30"/>
      <c r="I36" s="30"/>
    </row>
    <row r="37" spans="2:21" s="3" customFormat="1" ht="23.25" customHeight="1">
      <c r="B37" s="70" t="str">
        <f>B27</f>
        <v>1 ottobre - 31 dicembre 2022</v>
      </c>
      <c r="C37" s="106" t="s">
        <v>6</v>
      </c>
      <c r="D37" s="107"/>
      <c r="E37" s="108"/>
      <c r="F37" s="9" t="s">
        <v>0</v>
      </c>
      <c r="G37" s="9" t="s">
        <v>1</v>
      </c>
      <c r="H37" s="9" t="s">
        <v>2</v>
      </c>
      <c r="I37" s="16" t="s">
        <v>3</v>
      </c>
      <c r="J37" s="109" t="s">
        <v>16</v>
      </c>
      <c r="K37" s="110"/>
      <c r="L37" s="111"/>
      <c r="M37" s="112" t="s">
        <v>20</v>
      </c>
      <c r="N37" s="112" t="s">
        <v>21</v>
      </c>
      <c r="O37" s="112" t="s">
        <v>22</v>
      </c>
      <c r="P37" s="114" t="s">
        <v>4</v>
      </c>
      <c r="Q37" s="114" t="s">
        <v>5</v>
      </c>
      <c r="R37" s="81" t="s">
        <v>17</v>
      </c>
      <c r="S37" s="79" t="s">
        <v>38</v>
      </c>
      <c r="T37" s="79" t="s">
        <v>39</v>
      </c>
      <c r="U37" s="81" t="s">
        <v>18</v>
      </c>
    </row>
    <row r="38" spans="2:21" s="3" customFormat="1" ht="14.25" customHeight="1">
      <c r="B38" s="31" t="s">
        <v>25</v>
      </c>
      <c r="C38" s="7" t="s">
        <v>7</v>
      </c>
      <c r="D38" s="7" t="s">
        <v>8</v>
      </c>
      <c r="E38" s="7" t="s">
        <v>9</v>
      </c>
      <c r="F38" s="32"/>
      <c r="G38" s="32"/>
      <c r="H38" s="32"/>
      <c r="I38" s="32"/>
      <c r="J38" s="33" t="s">
        <v>7</v>
      </c>
      <c r="K38" s="34" t="s">
        <v>8</v>
      </c>
      <c r="L38" s="35" t="s">
        <v>9</v>
      </c>
      <c r="M38" s="113"/>
      <c r="N38" s="113"/>
      <c r="O38" s="113"/>
      <c r="P38" s="115"/>
      <c r="Q38" s="115"/>
      <c r="R38" s="82"/>
      <c r="S38" s="80"/>
      <c r="T38" s="80"/>
      <c r="U38" s="82"/>
    </row>
    <row r="39" spans="2:34" s="6" customFormat="1" ht="14.25" customHeight="1">
      <c r="B39" s="68" t="s">
        <v>55</v>
      </c>
      <c r="C39" s="11">
        <f aca="true" t="shared" si="4" ref="C39:E41">IF(C29&gt;0,C29,"")</f>
        <v>0.235872</v>
      </c>
      <c r="D39" s="11">
        <f t="shared" si="4"/>
        <v>0.242145</v>
      </c>
      <c r="E39" s="11">
        <f t="shared" si="4"/>
        <v>0.17715</v>
      </c>
      <c r="F39" s="11">
        <v>0.01731</v>
      </c>
      <c r="G39" s="83" t="s">
        <v>19</v>
      </c>
      <c r="H39" s="83" t="s">
        <v>19</v>
      </c>
      <c r="I39" s="84">
        <v>0.01558</v>
      </c>
      <c r="J39" s="65">
        <f>IF(J29&gt;0,J29,"")</f>
        <v>0.268762</v>
      </c>
      <c r="K39" s="65">
        <f>IF(K29&gt;0,K29,"")</f>
        <v>0.275035</v>
      </c>
      <c r="L39" s="65">
        <f>IF(L29&gt;0,L29,"")</f>
        <v>0.21004</v>
      </c>
      <c r="M39" s="116">
        <v>0.0005899999999999999</v>
      </c>
      <c r="N39" s="116">
        <v>0.0077800000000000005</v>
      </c>
      <c r="O39" s="87" t="s">
        <v>19</v>
      </c>
      <c r="P39" s="90">
        <v>0.00095</v>
      </c>
      <c r="Q39" s="90">
        <v>0</v>
      </c>
      <c r="R39" s="93">
        <f>M39+N39+P39+Q39</f>
        <v>0.00932</v>
      </c>
      <c r="S39" s="90">
        <v>0</v>
      </c>
      <c r="T39" s="90">
        <v>0</v>
      </c>
      <c r="U39" s="119">
        <f>S39+T39</f>
        <v>0</v>
      </c>
      <c r="V39" s="3"/>
      <c r="W39" s="3"/>
      <c r="X39" s="3"/>
      <c r="Y39" s="3"/>
      <c r="Z39" s="21"/>
      <c r="AA39" s="21"/>
      <c r="AB39" s="21"/>
      <c r="AC39" s="3"/>
      <c r="AD39" s="3"/>
      <c r="AE39" s="3"/>
      <c r="AF39" s="3"/>
      <c r="AG39" s="3"/>
      <c r="AH39" s="3"/>
    </row>
    <row r="40" spans="2:28" s="3" customFormat="1" ht="14.25" customHeight="1">
      <c r="B40" s="69" t="s">
        <v>57</v>
      </c>
      <c r="C40" s="11">
        <f t="shared" si="4"/>
        <v>0.272347</v>
      </c>
      <c r="D40" s="11">
        <f t="shared" si="4"/>
        <v>0.240709</v>
      </c>
      <c r="E40" s="11">
        <f t="shared" si="4"/>
        <v>0.181426</v>
      </c>
      <c r="F40" s="11">
        <v>0.01731</v>
      </c>
      <c r="G40" s="84"/>
      <c r="H40" s="84"/>
      <c r="I40" s="84"/>
      <c r="J40" s="65">
        <f aca="true" t="shared" si="5" ref="J40:L40">IF(J30&gt;0,J30,"")</f>
        <v>0.305237</v>
      </c>
      <c r="K40" s="65">
        <f t="shared" si="5"/>
        <v>0.273599</v>
      </c>
      <c r="L40" s="65">
        <f t="shared" si="5"/>
        <v>0.214316</v>
      </c>
      <c r="M40" s="117"/>
      <c r="N40" s="117"/>
      <c r="O40" s="88"/>
      <c r="P40" s="91"/>
      <c r="Q40" s="91"/>
      <c r="R40" s="94"/>
      <c r="S40" s="91"/>
      <c r="T40" s="91"/>
      <c r="U40" s="120"/>
      <c r="Z40" s="21"/>
      <c r="AA40" s="21"/>
      <c r="AB40" s="21"/>
    </row>
    <row r="41" spans="2:28" s="3" customFormat="1" ht="14.25" customHeight="1">
      <c r="B41" s="69" t="s">
        <v>58</v>
      </c>
      <c r="C41" s="11">
        <f t="shared" si="4"/>
        <v>0.360726</v>
      </c>
      <c r="D41" s="11">
        <f t="shared" si="4"/>
        <v>0.309955</v>
      </c>
      <c r="E41" s="11">
        <f t="shared" si="4"/>
        <v>0.244941</v>
      </c>
      <c r="F41" s="11">
        <v>0.01731</v>
      </c>
      <c r="G41" s="85"/>
      <c r="H41" s="85"/>
      <c r="I41" s="85"/>
      <c r="J41" s="65">
        <f aca="true" t="shared" si="6" ref="J41:L41">IF(J31&gt;0,J31,"")</f>
        <v>0.39361599999999997</v>
      </c>
      <c r="K41" s="65">
        <f t="shared" si="6"/>
        <v>0.34284499999999996</v>
      </c>
      <c r="L41" s="65">
        <f t="shared" si="6"/>
        <v>0.277831</v>
      </c>
      <c r="M41" s="118"/>
      <c r="N41" s="118"/>
      <c r="O41" s="89"/>
      <c r="P41" s="92"/>
      <c r="Q41" s="92"/>
      <c r="R41" s="95"/>
      <c r="S41" s="92"/>
      <c r="T41" s="92"/>
      <c r="U41" s="121"/>
      <c r="Z41" s="21"/>
      <c r="AA41" s="21"/>
      <c r="AB41" s="21"/>
    </row>
    <row r="42" spans="2:28" s="3" customFormat="1" ht="14.25" customHeight="1">
      <c r="B42" s="36" t="s">
        <v>26</v>
      </c>
      <c r="C42" s="18" t="s">
        <v>19</v>
      </c>
      <c r="D42" s="18" t="s">
        <v>19</v>
      </c>
      <c r="E42" s="18" t="s">
        <v>19</v>
      </c>
      <c r="F42" s="18" t="s">
        <v>19</v>
      </c>
      <c r="G42" s="37">
        <v>113.0935</v>
      </c>
      <c r="H42" s="37">
        <v>-6.8242</v>
      </c>
      <c r="I42" s="18" t="s">
        <v>19</v>
      </c>
      <c r="J42" s="103">
        <f>G42+H42</f>
        <v>106.2693</v>
      </c>
      <c r="K42" s="104"/>
      <c r="L42" s="105"/>
      <c r="M42" s="12">
        <v>4.4818</v>
      </c>
      <c r="N42" s="19" t="s">
        <v>19</v>
      </c>
      <c r="O42" s="12">
        <v>19.145799999999998</v>
      </c>
      <c r="P42" s="18" t="s">
        <v>19</v>
      </c>
      <c r="Q42" s="38">
        <v>0</v>
      </c>
      <c r="R42" s="39">
        <f>M42+O42+Q42</f>
        <v>23.627599999999997</v>
      </c>
      <c r="S42" s="38">
        <v>0</v>
      </c>
      <c r="T42" s="38">
        <v>0</v>
      </c>
      <c r="U42" s="39">
        <f>S42+T42</f>
        <v>0</v>
      </c>
      <c r="Z42" s="21"/>
      <c r="AA42" s="21"/>
      <c r="AB42" s="21"/>
    </row>
    <row r="43" spans="2:28" s="3" customFormat="1" ht="14.25" customHeight="1">
      <c r="B43" s="36" t="s">
        <v>27</v>
      </c>
      <c r="C43" s="18" t="s">
        <v>19</v>
      </c>
      <c r="D43" s="18" t="s">
        <v>19</v>
      </c>
      <c r="E43" s="18" t="s">
        <v>19</v>
      </c>
      <c r="F43" s="18" t="s">
        <v>19</v>
      </c>
      <c r="G43" s="18" t="s">
        <v>19</v>
      </c>
      <c r="H43" s="18" t="s">
        <v>19</v>
      </c>
      <c r="I43" s="18" t="s">
        <v>19</v>
      </c>
      <c r="J43" s="74" t="s">
        <v>19</v>
      </c>
      <c r="K43" s="75"/>
      <c r="L43" s="76"/>
      <c r="M43" s="13">
        <v>26.7867</v>
      </c>
      <c r="N43" s="19" t="s">
        <v>19</v>
      </c>
      <c r="O43" s="18" t="s">
        <v>19</v>
      </c>
      <c r="P43" s="18" t="s">
        <v>19</v>
      </c>
      <c r="Q43" s="18" t="s">
        <v>19</v>
      </c>
      <c r="R43" s="39">
        <f>M43</f>
        <v>26.7867</v>
      </c>
      <c r="S43" s="18">
        <v>0</v>
      </c>
      <c r="T43" s="18">
        <v>0</v>
      </c>
      <c r="U43" s="39">
        <f>S43+T43</f>
        <v>0</v>
      </c>
      <c r="Z43" s="21"/>
      <c r="AA43" s="21"/>
      <c r="AB43" s="21"/>
    </row>
    <row r="44" spans="2:21" ht="25.5" customHeight="1">
      <c r="B44" s="40" t="s">
        <v>23</v>
      </c>
      <c r="C44" s="23"/>
      <c r="D44" s="23"/>
      <c r="E44" s="23"/>
      <c r="F44" s="23"/>
      <c r="G44" s="23"/>
      <c r="H44" s="23"/>
      <c r="I44" s="23"/>
      <c r="J44" s="77" t="s">
        <v>24</v>
      </c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8"/>
    </row>
    <row r="45" ht="12.75">
      <c r="U45" s="10"/>
    </row>
    <row r="46" spans="2:9" ht="14.25" customHeight="1">
      <c r="B46" s="29" t="s">
        <v>10</v>
      </c>
      <c r="C46" s="30"/>
      <c r="D46" s="30"/>
      <c r="E46" s="30"/>
      <c r="F46" s="30"/>
      <c r="G46" s="30"/>
      <c r="H46" s="30"/>
      <c r="I46" s="30"/>
    </row>
    <row r="47" spans="2:21" s="3" customFormat="1" ht="23.25" customHeight="1">
      <c r="B47" s="70" t="str">
        <f>B37</f>
        <v>1 ottobre - 31 dicembre 2022</v>
      </c>
      <c r="C47" s="106" t="s">
        <v>6</v>
      </c>
      <c r="D47" s="107"/>
      <c r="E47" s="108"/>
      <c r="F47" s="9" t="s">
        <v>0</v>
      </c>
      <c r="G47" s="9" t="s">
        <v>1</v>
      </c>
      <c r="H47" s="9" t="s">
        <v>2</v>
      </c>
      <c r="I47" s="16" t="s">
        <v>3</v>
      </c>
      <c r="J47" s="109" t="s">
        <v>16</v>
      </c>
      <c r="K47" s="110"/>
      <c r="L47" s="111"/>
      <c r="M47" s="112" t="s">
        <v>20</v>
      </c>
      <c r="N47" s="112" t="s">
        <v>21</v>
      </c>
      <c r="O47" s="112" t="s">
        <v>22</v>
      </c>
      <c r="P47" s="114" t="s">
        <v>4</v>
      </c>
      <c r="Q47" s="114" t="s">
        <v>5</v>
      </c>
      <c r="R47" s="81" t="s">
        <v>17</v>
      </c>
      <c r="S47" s="79" t="s">
        <v>38</v>
      </c>
      <c r="T47" s="79" t="s">
        <v>39</v>
      </c>
      <c r="U47" s="81" t="s">
        <v>18</v>
      </c>
    </row>
    <row r="48" spans="2:21" s="3" customFormat="1" ht="14.25" customHeight="1">
      <c r="B48" s="31" t="s">
        <v>25</v>
      </c>
      <c r="C48" s="7" t="s">
        <v>7</v>
      </c>
      <c r="D48" s="7" t="s">
        <v>8</v>
      </c>
      <c r="E48" s="7" t="s">
        <v>9</v>
      </c>
      <c r="F48" s="32"/>
      <c r="G48" s="32"/>
      <c r="H48" s="32"/>
      <c r="I48" s="32"/>
      <c r="J48" s="33" t="s">
        <v>7</v>
      </c>
      <c r="K48" s="34" t="s">
        <v>8</v>
      </c>
      <c r="L48" s="35" t="s">
        <v>9</v>
      </c>
      <c r="M48" s="113"/>
      <c r="N48" s="113"/>
      <c r="O48" s="113"/>
      <c r="P48" s="115"/>
      <c r="Q48" s="115"/>
      <c r="R48" s="82"/>
      <c r="S48" s="80"/>
      <c r="T48" s="80"/>
      <c r="U48" s="82"/>
    </row>
    <row r="49" spans="2:34" s="6" customFormat="1" ht="14.25" customHeight="1">
      <c r="B49" s="68" t="s">
        <v>55</v>
      </c>
      <c r="C49" s="11">
        <f aca="true" t="shared" si="7" ref="C49:E49">IF(C39&gt;0,C39,"")</f>
        <v>0.235872</v>
      </c>
      <c r="D49" s="11">
        <f t="shared" si="7"/>
        <v>0.242145</v>
      </c>
      <c r="E49" s="11">
        <f t="shared" si="7"/>
        <v>0.17715</v>
      </c>
      <c r="F49" s="11">
        <v>0.01731</v>
      </c>
      <c r="G49" s="83" t="s">
        <v>19</v>
      </c>
      <c r="H49" s="83" t="s">
        <v>19</v>
      </c>
      <c r="I49" s="84">
        <v>0.01558</v>
      </c>
      <c r="J49" s="65">
        <f aca="true" t="shared" si="8" ref="J49:L49">IF(J39&gt;0,J39,"")</f>
        <v>0.268762</v>
      </c>
      <c r="K49" s="65">
        <f t="shared" si="8"/>
        <v>0.275035</v>
      </c>
      <c r="L49" s="65">
        <f t="shared" si="8"/>
        <v>0.21004</v>
      </c>
      <c r="M49" s="116">
        <v>0.0005899999999999999</v>
      </c>
      <c r="N49" s="116">
        <v>0.0077800000000000005</v>
      </c>
      <c r="O49" s="87" t="s">
        <v>19</v>
      </c>
      <c r="P49" s="90">
        <v>0.00095</v>
      </c>
      <c r="Q49" s="90">
        <v>0</v>
      </c>
      <c r="R49" s="93">
        <f>M49+N49+P49+Q49</f>
        <v>0.00932</v>
      </c>
      <c r="S49" s="96">
        <v>0</v>
      </c>
      <c r="T49" s="96">
        <v>0</v>
      </c>
      <c r="U49" s="99">
        <f>S49+T49</f>
        <v>0</v>
      </c>
      <c r="V49" s="3"/>
      <c r="W49" s="3"/>
      <c r="X49" s="3"/>
      <c r="Y49" s="3"/>
      <c r="Z49" s="22"/>
      <c r="AA49" s="22"/>
      <c r="AB49" s="22"/>
      <c r="AC49" s="3"/>
      <c r="AD49" s="3"/>
      <c r="AE49" s="3"/>
      <c r="AF49" s="3"/>
      <c r="AG49" s="3"/>
      <c r="AH49" s="3"/>
    </row>
    <row r="50" spans="2:28" s="3" customFormat="1" ht="14.25" customHeight="1">
      <c r="B50" s="69" t="s">
        <v>57</v>
      </c>
      <c r="C50" s="11">
        <f aca="true" t="shared" si="9" ref="C50:E50">IF(C40&gt;0,C40,"")</f>
        <v>0.272347</v>
      </c>
      <c r="D50" s="11">
        <f t="shared" si="9"/>
        <v>0.240709</v>
      </c>
      <c r="E50" s="11">
        <f t="shared" si="9"/>
        <v>0.181426</v>
      </c>
      <c r="F50" s="11">
        <v>0.01731</v>
      </c>
      <c r="G50" s="84"/>
      <c r="H50" s="84"/>
      <c r="I50" s="84"/>
      <c r="J50" s="65">
        <f aca="true" t="shared" si="10" ref="J50:L50">IF(J40&gt;0,J40,"")</f>
        <v>0.305237</v>
      </c>
      <c r="K50" s="65">
        <f t="shared" si="10"/>
        <v>0.273599</v>
      </c>
      <c r="L50" s="65">
        <f t="shared" si="10"/>
        <v>0.214316</v>
      </c>
      <c r="M50" s="117"/>
      <c r="N50" s="117"/>
      <c r="O50" s="88"/>
      <c r="P50" s="91"/>
      <c r="Q50" s="91"/>
      <c r="R50" s="94"/>
      <c r="S50" s="97"/>
      <c r="T50" s="97"/>
      <c r="U50" s="100"/>
      <c r="Z50" s="22"/>
      <c r="AA50" s="22"/>
      <c r="AB50" s="22"/>
    </row>
    <row r="51" spans="2:28" s="3" customFormat="1" ht="14.25" customHeight="1">
      <c r="B51" s="69" t="s">
        <v>58</v>
      </c>
      <c r="C51" s="11">
        <f aca="true" t="shared" si="11" ref="C51:E51">IF(C41&gt;0,C41,"")</f>
        <v>0.360726</v>
      </c>
      <c r="D51" s="11">
        <f t="shared" si="11"/>
        <v>0.309955</v>
      </c>
      <c r="E51" s="11">
        <f t="shared" si="11"/>
        <v>0.244941</v>
      </c>
      <c r="F51" s="11">
        <v>0.01731</v>
      </c>
      <c r="G51" s="85"/>
      <c r="H51" s="85"/>
      <c r="I51" s="85"/>
      <c r="J51" s="65">
        <f aca="true" t="shared" si="12" ref="J51:L51">IF(J41&gt;0,J41,"")</f>
        <v>0.39361599999999997</v>
      </c>
      <c r="K51" s="65">
        <f t="shared" si="12"/>
        <v>0.34284499999999996</v>
      </c>
      <c r="L51" s="65">
        <f t="shared" si="12"/>
        <v>0.277831</v>
      </c>
      <c r="M51" s="118"/>
      <c r="N51" s="118"/>
      <c r="O51" s="89"/>
      <c r="P51" s="92"/>
      <c r="Q51" s="92"/>
      <c r="R51" s="95"/>
      <c r="S51" s="98"/>
      <c r="T51" s="98"/>
      <c r="U51" s="101"/>
      <c r="Z51" s="22"/>
      <c r="AA51" s="22"/>
      <c r="AB51" s="22"/>
    </row>
    <row r="52" spans="2:28" s="3" customFormat="1" ht="14.25" customHeight="1">
      <c r="B52" s="36" t="s">
        <v>26</v>
      </c>
      <c r="C52" s="18" t="s">
        <v>19</v>
      </c>
      <c r="D52" s="18" t="s">
        <v>19</v>
      </c>
      <c r="E52" s="18" t="s">
        <v>19</v>
      </c>
      <c r="F52" s="18" t="s">
        <v>19</v>
      </c>
      <c r="G52" s="37">
        <v>113.0935</v>
      </c>
      <c r="H52" s="37">
        <v>-6.8242</v>
      </c>
      <c r="I52" s="18" t="s">
        <v>19</v>
      </c>
      <c r="J52" s="103">
        <f>G52+H52</f>
        <v>106.2693</v>
      </c>
      <c r="K52" s="104"/>
      <c r="L52" s="105"/>
      <c r="M52" s="12">
        <v>4.4818</v>
      </c>
      <c r="N52" s="19" t="s">
        <v>19</v>
      </c>
      <c r="O52" s="12">
        <v>19.145799999999998</v>
      </c>
      <c r="P52" s="18" t="s">
        <v>19</v>
      </c>
      <c r="Q52" s="41">
        <v>0</v>
      </c>
      <c r="R52" s="39">
        <f>M52+O52+Q52</f>
        <v>23.627599999999997</v>
      </c>
      <c r="S52" s="41">
        <v>0</v>
      </c>
      <c r="T52" s="41">
        <v>0</v>
      </c>
      <c r="U52" s="39">
        <f>S52+T52</f>
        <v>0</v>
      </c>
      <c r="Z52" s="22"/>
      <c r="AA52" s="22"/>
      <c r="AB52" s="22"/>
    </row>
    <row r="53" spans="2:28" s="3" customFormat="1" ht="14.25" customHeight="1">
      <c r="B53" s="36" t="s">
        <v>27</v>
      </c>
      <c r="C53" s="18" t="s">
        <v>19</v>
      </c>
      <c r="D53" s="18" t="s">
        <v>19</v>
      </c>
      <c r="E53" s="18" t="s">
        <v>19</v>
      </c>
      <c r="F53" s="18" t="s">
        <v>19</v>
      </c>
      <c r="G53" s="18" t="s">
        <v>19</v>
      </c>
      <c r="H53" s="18" t="s">
        <v>19</v>
      </c>
      <c r="I53" s="18" t="s">
        <v>19</v>
      </c>
      <c r="J53" s="74" t="s">
        <v>19</v>
      </c>
      <c r="K53" s="75"/>
      <c r="L53" s="76"/>
      <c r="M53" s="12">
        <v>29.7797</v>
      </c>
      <c r="N53" s="19" t="s">
        <v>19</v>
      </c>
      <c r="O53" s="18" t="s">
        <v>19</v>
      </c>
      <c r="P53" s="18" t="s">
        <v>19</v>
      </c>
      <c r="Q53" s="18" t="s">
        <v>19</v>
      </c>
      <c r="R53" s="39">
        <f>M53</f>
        <v>29.7797</v>
      </c>
      <c r="S53" s="18">
        <v>0</v>
      </c>
      <c r="T53" s="18">
        <v>0</v>
      </c>
      <c r="U53" s="39">
        <f>S53+T53</f>
        <v>0</v>
      </c>
      <c r="Z53" s="22"/>
      <c r="AA53" s="22"/>
      <c r="AB53" s="22"/>
    </row>
    <row r="54" spans="2:21" ht="25.5" customHeight="1">
      <c r="B54" s="40" t="s">
        <v>23</v>
      </c>
      <c r="C54" s="23"/>
      <c r="D54" s="23"/>
      <c r="E54" s="23"/>
      <c r="F54" s="23"/>
      <c r="G54" s="23"/>
      <c r="H54" s="23"/>
      <c r="I54" s="23"/>
      <c r="J54" s="77" t="s">
        <v>24</v>
      </c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8"/>
    </row>
    <row r="56" spans="2:9" ht="14.25" customHeight="1">
      <c r="B56" s="29" t="s">
        <v>34</v>
      </c>
      <c r="C56" s="30"/>
      <c r="D56" s="30"/>
      <c r="E56" s="30"/>
      <c r="F56" s="30"/>
      <c r="G56" s="30"/>
      <c r="H56" s="30"/>
      <c r="I56" s="30"/>
    </row>
    <row r="57" spans="2:21" s="3" customFormat="1" ht="23.25" customHeight="1">
      <c r="B57" s="70" t="str">
        <f>B47</f>
        <v>1 ottobre - 31 dicembre 2022</v>
      </c>
      <c r="C57" s="106" t="s">
        <v>6</v>
      </c>
      <c r="D57" s="107"/>
      <c r="E57" s="108"/>
      <c r="F57" s="9" t="s">
        <v>0</v>
      </c>
      <c r="G57" s="9" t="s">
        <v>1</v>
      </c>
      <c r="H57" s="9" t="s">
        <v>2</v>
      </c>
      <c r="I57" s="16" t="s">
        <v>3</v>
      </c>
      <c r="J57" s="109" t="s">
        <v>16</v>
      </c>
      <c r="K57" s="110"/>
      <c r="L57" s="111"/>
      <c r="M57" s="112" t="s">
        <v>20</v>
      </c>
      <c r="N57" s="112" t="s">
        <v>21</v>
      </c>
      <c r="O57" s="112" t="s">
        <v>22</v>
      </c>
      <c r="P57" s="114" t="s">
        <v>4</v>
      </c>
      <c r="Q57" s="114" t="s">
        <v>5</v>
      </c>
      <c r="R57" s="81" t="s">
        <v>17</v>
      </c>
      <c r="S57" s="79" t="s">
        <v>38</v>
      </c>
      <c r="T57" s="79" t="s">
        <v>39</v>
      </c>
      <c r="U57" s="81" t="s">
        <v>18</v>
      </c>
    </row>
    <row r="58" spans="2:21" s="3" customFormat="1" ht="14.25" customHeight="1">
      <c r="B58" s="31" t="s">
        <v>25</v>
      </c>
      <c r="C58" s="7" t="s">
        <v>7</v>
      </c>
      <c r="D58" s="7" t="s">
        <v>8</v>
      </c>
      <c r="E58" s="7" t="s">
        <v>9</v>
      </c>
      <c r="F58" s="42"/>
      <c r="G58" s="42"/>
      <c r="H58" s="42"/>
      <c r="I58" s="42"/>
      <c r="J58" s="33" t="s">
        <v>7</v>
      </c>
      <c r="K58" s="34" t="s">
        <v>8</v>
      </c>
      <c r="L58" s="35" t="s">
        <v>9</v>
      </c>
      <c r="M58" s="113"/>
      <c r="N58" s="113"/>
      <c r="O58" s="113"/>
      <c r="P58" s="115"/>
      <c r="Q58" s="115"/>
      <c r="R58" s="82"/>
      <c r="S58" s="80"/>
      <c r="T58" s="80"/>
      <c r="U58" s="82"/>
    </row>
    <row r="59" spans="2:34" s="6" customFormat="1" ht="14.25" customHeight="1">
      <c r="B59" s="68" t="s">
        <v>55</v>
      </c>
      <c r="C59" s="11">
        <f aca="true" t="shared" si="13" ref="C59:E59">IF(C49&gt;0,C49,"")</f>
        <v>0.235872</v>
      </c>
      <c r="D59" s="11">
        <f t="shared" si="13"/>
        <v>0.242145</v>
      </c>
      <c r="E59" s="11">
        <f t="shared" si="13"/>
        <v>0.17715</v>
      </c>
      <c r="F59" s="11">
        <v>0.01731</v>
      </c>
      <c r="G59" s="83" t="s">
        <v>19</v>
      </c>
      <c r="H59" s="83" t="s">
        <v>19</v>
      </c>
      <c r="I59" s="84">
        <v>0.01558</v>
      </c>
      <c r="J59" s="65">
        <f aca="true" t="shared" si="14" ref="J59:L59">IF(J49&gt;0,J49,"")</f>
        <v>0.268762</v>
      </c>
      <c r="K59" s="65">
        <f t="shared" si="14"/>
        <v>0.275035</v>
      </c>
      <c r="L59" s="65">
        <f t="shared" si="14"/>
        <v>0.21004</v>
      </c>
      <c r="M59" s="86">
        <v>0.0005899999999999999</v>
      </c>
      <c r="N59" s="86">
        <v>0.0077800000000000005</v>
      </c>
      <c r="O59" s="87" t="s">
        <v>19</v>
      </c>
      <c r="P59" s="90">
        <v>0.00095</v>
      </c>
      <c r="Q59" s="90">
        <v>0</v>
      </c>
      <c r="R59" s="93">
        <f>M59+N59+P59+Q59</f>
        <v>0.00932</v>
      </c>
      <c r="S59" s="96">
        <v>0</v>
      </c>
      <c r="T59" s="96">
        <v>0</v>
      </c>
      <c r="U59" s="99">
        <f>S59+T59</f>
        <v>0</v>
      </c>
      <c r="V59" s="3"/>
      <c r="W59" s="3"/>
      <c r="X59" s="3"/>
      <c r="Y59" s="3"/>
      <c r="Z59" s="22"/>
      <c r="AA59" s="22"/>
      <c r="AB59" s="22"/>
      <c r="AC59" s="3"/>
      <c r="AD59" s="3"/>
      <c r="AE59" s="3"/>
      <c r="AF59" s="3"/>
      <c r="AG59" s="3"/>
      <c r="AH59" s="3"/>
    </row>
    <row r="60" spans="2:28" s="3" customFormat="1" ht="14.25" customHeight="1">
      <c r="B60" s="69" t="s">
        <v>57</v>
      </c>
      <c r="C60" s="11">
        <f aca="true" t="shared" si="15" ref="C60:E60">IF(C50&gt;0,C50,"")</f>
        <v>0.272347</v>
      </c>
      <c r="D60" s="11">
        <f t="shared" si="15"/>
        <v>0.240709</v>
      </c>
      <c r="E60" s="11">
        <f t="shared" si="15"/>
        <v>0.181426</v>
      </c>
      <c r="F60" s="11">
        <v>0.01731</v>
      </c>
      <c r="G60" s="84"/>
      <c r="H60" s="84"/>
      <c r="I60" s="84"/>
      <c r="J60" s="65">
        <f aca="true" t="shared" si="16" ref="J60:L60">IF(J50&gt;0,J50,"")</f>
        <v>0.305237</v>
      </c>
      <c r="K60" s="65">
        <f t="shared" si="16"/>
        <v>0.273599</v>
      </c>
      <c r="L60" s="65">
        <f t="shared" si="16"/>
        <v>0.214316</v>
      </c>
      <c r="M60" s="84"/>
      <c r="N60" s="84"/>
      <c r="O60" s="88"/>
      <c r="P60" s="91"/>
      <c r="Q60" s="91"/>
      <c r="R60" s="94"/>
      <c r="S60" s="97"/>
      <c r="T60" s="97"/>
      <c r="U60" s="100"/>
      <c r="Z60" s="22"/>
      <c r="AA60" s="22"/>
      <c r="AB60" s="22"/>
    </row>
    <row r="61" spans="2:28" s="3" customFormat="1" ht="14.25" customHeight="1">
      <c r="B61" s="69" t="s">
        <v>58</v>
      </c>
      <c r="C61" s="11">
        <f aca="true" t="shared" si="17" ref="C61:E61">IF(C51&gt;0,C51,"")</f>
        <v>0.360726</v>
      </c>
      <c r="D61" s="11">
        <f t="shared" si="17"/>
        <v>0.309955</v>
      </c>
      <c r="E61" s="11">
        <f t="shared" si="17"/>
        <v>0.244941</v>
      </c>
      <c r="F61" s="11">
        <v>0.01731</v>
      </c>
      <c r="G61" s="85"/>
      <c r="H61" s="85"/>
      <c r="I61" s="85"/>
      <c r="J61" s="65">
        <f aca="true" t="shared" si="18" ref="J61:L61">IF(J51&gt;0,J51,"")</f>
        <v>0.39361599999999997</v>
      </c>
      <c r="K61" s="65">
        <f t="shared" si="18"/>
        <v>0.34284499999999996</v>
      </c>
      <c r="L61" s="65">
        <f t="shared" si="18"/>
        <v>0.277831</v>
      </c>
      <c r="M61" s="85"/>
      <c r="N61" s="85"/>
      <c r="O61" s="89"/>
      <c r="P61" s="92"/>
      <c r="Q61" s="92"/>
      <c r="R61" s="95"/>
      <c r="S61" s="98"/>
      <c r="T61" s="98"/>
      <c r="U61" s="101"/>
      <c r="Z61" s="22"/>
      <c r="AA61" s="22"/>
      <c r="AB61" s="22"/>
    </row>
    <row r="62" spans="2:28" s="3" customFormat="1" ht="14.25" customHeight="1">
      <c r="B62" s="36" t="s">
        <v>26</v>
      </c>
      <c r="C62" s="18" t="s">
        <v>19</v>
      </c>
      <c r="D62" s="18" t="s">
        <v>19</v>
      </c>
      <c r="E62" s="18" t="s">
        <v>19</v>
      </c>
      <c r="F62" s="18" t="s">
        <v>19</v>
      </c>
      <c r="G62" s="37">
        <v>113.0935</v>
      </c>
      <c r="H62" s="37">
        <v>-6.8242</v>
      </c>
      <c r="I62" s="18" t="s">
        <v>19</v>
      </c>
      <c r="J62" s="103">
        <f>G62+H62</f>
        <v>106.2693</v>
      </c>
      <c r="K62" s="104"/>
      <c r="L62" s="105"/>
      <c r="M62" s="14">
        <v>4.93</v>
      </c>
      <c r="N62" s="19" t="s">
        <v>19</v>
      </c>
      <c r="O62" s="14">
        <v>19.145799999999998</v>
      </c>
      <c r="P62" s="18" t="s">
        <v>19</v>
      </c>
      <c r="Q62" s="41">
        <v>0</v>
      </c>
      <c r="R62" s="39">
        <f>M62+O62+Q62</f>
        <v>24.075799999999997</v>
      </c>
      <c r="S62" s="41">
        <v>0</v>
      </c>
      <c r="T62" s="41">
        <v>0</v>
      </c>
      <c r="U62" s="39">
        <f>S62+T62</f>
        <v>0</v>
      </c>
      <c r="Z62" s="22"/>
      <c r="AA62" s="22"/>
      <c r="AB62" s="22"/>
    </row>
    <row r="63" spans="2:28" s="3" customFormat="1" ht="14.25" customHeight="1">
      <c r="B63" s="36" t="s">
        <v>27</v>
      </c>
      <c r="C63" s="18" t="s">
        <v>19</v>
      </c>
      <c r="D63" s="18" t="s">
        <v>19</v>
      </c>
      <c r="E63" s="18" t="s">
        <v>19</v>
      </c>
      <c r="F63" s="18" t="s">
        <v>19</v>
      </c>
      <c r="G63" s="18" t="s">
        <v>19</v>
      </c>
      <c r="H63" s="18" t="s">
        <v>19</v>
      </c>
      <c r="I63" s="18" t="s">
        <v>19</v>
      </c>
      <c r="J63" s="74" t="s">
        <v>19</v>
      </c>
      <c r="K63" s="75"/>
      <c r="L63" s="76"/>
      <c r="M63" s="14">
        <v>29.7797</v>
      </c>
      <c r="N63" s="19" t="s">
        <v>19</v>
      </c>
      <c r="O63" s="18" t="s">
        <v>19</v>
      </c>
      <c r="P63" s="18" t="s">
        <v>19</v>
      </c>
      <c r="Q63" s="18" t="s">
        <v>19</v>
      </c>
      <c r="R63" s="39">
        <f>M63</f>
        <v>29.7797</v>
      </c>
      <c r="S63" s="18">
        <v>0</v>
      </c>
      <c r="T63" s="18">
        <v>0</v>
      </c>
      <c r="U63" s="39">
        <f>S63+T63</f>
        <v>0</v>
      </c>
      <c r="Z63" s="22"/>
      <c r="AA63" s="22"/>
      <c r="AB63" s="22"/>
    </row>
    <row r="64" spans="2:21" ht="25.5" customHeight="1">
      <c r="B64" s="40" t="s">
        <v>23</v>
      </c>
      <c r="C64" s="23"/>
      <c r="D64" s="23"/>
      <c r="E64" s="23"/>
      <c r="F64" s="23"/>
      <c r="G64" s="23"/>
      <c r="H64" s="23"/>
      <c r="I64" s="23"/>
      <c r="J64" s="77" t="s">
        <v>24</v>
      </c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8"/>
    </row>
    <row r="66" ht="14.25" customHeight="1">
      <c r="B66" s="29" t="s">
        <v>35</v>
      </c>
    </row>
    <row r="67" spans="2:21" s="3" customFormat="1" ht="23.25" customHeight="1">
      <c r="B67" s="70" t="str">
        <f>B57</f>
        <v>1 ottobre - 31 dicembre 2022</v>
      </c>
      <c r="C67" s="106" t="s">
        <v>6</v>
      </c>
      <c r="D67" s="107"/>
      <c r="E67" s="108"/>
      <c r="F67" s="9" t="s">
        <v>0</v>
      </c>
      <c r="G67" s="9" t="s">
        <v>1</v>
      </c>
      <c r="H67" s="9" t="s">
        <v>2</v>
      </c>
      <c r="I67" s="16" t="s">
        <v>3</v>
      </c>
      <c r="J67" s="109" t="s">
        <v>16</v>
      </c>
      <c r="K67" s="110"/>
      <c r="L67" s="111"/>
      <c r="M67" s="112" t="s">
        <v>20</v>
      </c>
      <c r="N67" s="112" t="s">
        <v>21</v>
      </c>
      <c r="O67" s="112" t="s">
        <v>22</v>
      </c>
      <c r="P67" s="114" t="s">
        <v>4</v>
      </c>
      <c r="Q67" s="114" t="s">
        <v>5</v>
      </c>
      <c r="R67" s="81" t="s">
        <v>17</v>
      </c>
      <c r="S67" s="79" t="s">
        <v>38</v>
      </c>
      <c r="T67" s="79" t="s">
        <v>39</v>
      </c>
      <c r="U67" s="81" t="s">
        <v>18</v>
      </c>
    </row>
    <row r="68" spans="2:21" s="3" customFormat="1" ht="14.25" customHeight="1">
      <c r="B68" s="31" t="s">
        <v>25</v>
      </c>
      <c r="C68" s="7" t="s">
        <v>7</v>
      </c>
      <c r="D68" s="7" t="s">
        <v>8</v>
      </c>
      <c r="E68" s="7" t="s">
        <v>9</v>
      </c>
      <c r="F68" s="32"/>
      <c r="G68" s="32"/>
      <c r="H68" s="32"/>
      <c r="I68" s="32"/>
      <c r="J68" s="33" t="s">
        <v>7</v>
      </c>
      <c r="K68" s="34" t="s">
        <v>8</v>
      </c>
      <c r="L68" s="35" t="s">
        <v>9</v>
      </c>
      <c r="M68" s="113"/>
      <c r="N68" s="113"/>
      <c r="O68" s="113"/>
      <c r="P68" s="115"/>
      <c r="Q68" s="115"/>
      <c r="R68" s="82"/>
      <c r="S68" s="80"/>
      <c r="T68" s="80"/>
      <c r="U68" s="82"/>
    </row>
    <row r="69" spans="2:34" s="6" customFormat="1" ht="14.25" customHeight="1">
      <c r="B69" s="68" t="s">
        <v>55</v>
      </c>
      <c r="C69" s="11">
        <f aca="true" t="shared" si="19" ref="C69:E69">IF(C59&gt;0,C59,"")</f>
        <v>0.235872</v>
      </c>
      <c r="D69" s="11">
        <f t="shared" si="19"/>
        <v>0.242145</v>
      </c>
      <c r="E69" s="11">
        <f t="shared" si="19"/>
        <v>0.17715</v>
      </c>
      <c r="F69" s="11">
        <v>0.01731</v>
      </c>
      <c r="G69" s="83" t="s">
        <v>19</v>
      </c>
      <c r="H69" s="83" t="s">
        <v>19</v>
      </c>
      <c r="I69" s="84">
        <v>0.01558</v>
      </c>
      <c r="J69" s="65">
        <f aca="true" t="shared" si="20" ref="J69:L69">IF(J59&gt;0,J59,"")</f>
        <v>0.268762</v>
      </c>
      <c r="K69" s="65">
        <f t="shared" si="20"/>
        <v>0.275035</v>
      </c>
      <c r="L69" s="65">
        <f t="shared" si="20"/>
        <v>0.21004</v>
      </c>
      <c r="M69" s="86">
        <v>0.0005899999999999999</v>
      </c>
      <c r="N69" s="86">
        <v>0.0077800000000000005</v>
      </c>
      <c r="O69" s="87" t="s">
        <v>19</v>
      </c>
      <c r="P69" s="90">
        <v>0.00095</v>
      </c>
      <c r="Q69" s="90">
        <v>0</v>
      </c>
      <c r="R69" s="93">
        <f>M69+N69+P69+Q69</f>
        <v>0.00932</v>
      </c>
      <c r="S69" s="96">
        <v>0</v>
      </c>
      <c r="T69" s="96">
        <v>0</v>
      </c>
      <c r="U69" s="99">
        <f>S69+T69</f>
        <v>0</v>
      </c>
      <c r="V69" s="3"/>
      <c r="W69" s="3"/>
      <c r="X69" s="3"/>
      <c r="Y69" s="3"/>
      <c r="Z69" s="22"/>
      <c r="AA69" s="22"/>
      <c r="AB69" s="22"/>
      <c r="AC69" s="3"/>
      <c r="AD69" s="3"/>
      <c r="AE69" s="3"/>
      <c r="AF69" s="3"/>
      <c r="AG69" s="3"/>
      <c r="AH69" s="3"/>
    </row>
    <row r="70" spans="2:28" s="3" customFormat="1" ht="14.25" customHeight="1">
      <c r="B70" s="69" t="s">
        <v>57</v>
      </c>
      <c r="C70" s="11">
        <f aca="true" t="shared" si="21" ref="C70:E70">IF(C60&gt;0,C60,"")</f>
        <v>0.272347</v>
      </c>
      <c r="D70" s="11">
        <f t="shared" si="21"/>
        <v>0.240709</v>
      </c>
      <c r="E70" s="11">
        <f t="shared" si="21"/>
        <v>0.181426</v>
      </c>
      <c r="F70" s="11">
        <v>0.01731</v>
      </c>
      <c r="G70" s="84"/>
      <c r="H70" s="84"/>
      <c r="I70" s="84"/>
      <c r="J70" s="65">
        <f aca="true" t="shared" si="22" ref="J70:L70">IF(J60&gt;0,J60,"")</f>
        <v>0.305237</v>
      </c>
      <c r="K70" s="65">
        <f t="shared" si="22"/>
        <v>0.273599</v>
      </c>
      <c r="L70" s="65">
        <f t="shared" si="22"/>
        <v>0.214316</v>
      </c>
      <c r="M70" s="84"/>
      <c r="N70" s="84"/>
      <c r="O70" s="88"/>
      <c r="P70" s="91"/>
      <c r="Q70" s="91"/>
      <c r="R70" s="94"/>
      <c r="S70" s="97"/>
      <c r="T70" s="97"/>
      <c r="U70" s="100"/>
      <c r="Z70" s="22"/>
      <c r="AA70" s="22"/>
      <c r="AB70" s="22"/>
    </row>
    <row r="71" spans="2:28" s="3" customFormat="1" ht="14.25" customHeight="1">
      <c r="B71" s="69" t="s">
        <v>58</v>
      </c>
      <c r="C71" s="11">
        <f aca="true" t="shared" si="23" ref="C71:E71">IF(C61&gt;0,C61,"")</f>
        <v>0.360726</v>
      </c>
      <c r="D71" s="11">
        <f t="shared" si="23"/>
        <v>0.309955</v>
      </c>
      <c r="E71" s="11">
        <f t="shared" si="23"/>
        <v>0.244941</v>
      </c>
      <c r="F71" s="11">
        <v>0.01731</v>
      </c>
      <c r="G71" s="85"/>
      <c r="H71" s="85"/>
      <c r="I71" s="85"/>
      <c r="J71" s="65">
        <f aca="true" t="shared" si="24" ref="J71:L71">IF(J61&gt;0,J61,"")</f>
        <v>0.39361599999999997</v>
      </c>
      <c r="K71" s="65">
        <f t="shared" si="24"/>
        <v>0.34284499999999996</v>
      </c>
      <c r="L71" s="65">
        <f t="shared" si="24"/>
        <v>0.277831</v>
      </c>
      <c r="M71" s="85"/>
      <c r="N71" s="85"/>
      <c r="O71" s="89"/>
      <c r="P71" s="92"/>
      <c r="Q71" s="92"/>
      <c r="R71" s="95"/>
      <c r="S71" s="98"/>
      <c r="T71" s="98"/>
      <c r="U71" s="101"/>
      <c r="Z71" s="22"/>
      <c r="AA71" s="22"/>
      <c r="AB71" s="22"/>
    </row>
    <row r="72" spans="2:28" s="3" customFormat="1" ht="14.25" customHeight="1">
      <c r="B72" s="36" t="s">
        <v>26</v>
      </c>
      <c r="C72" s="18" t="s">
        <v>19</v>
      </c>
      <c r="D72" s="18" t="s">
        <v>19</v>
      </c>
      <c r="E72" s="18" t="s">
        <v>19</v>
      </c>
      <c r="F72" s="18" t="s">
        <v>19</v>
      </c>
      <c r="G72" s="37">
        <v>113.0935</v>
      </c>
      <c r="H72" s="37">
        <v>-6.8242</v>
      </c>
      <c r="I72" s="18" t="s">
        <v>19</v>
      </c>
      <c r="J72" s="103">
        <f>G72+H72</f>
        <v>106.2693</v>
      </c>
      <c r="K72" s="104"/>
      <c r="L72" s="105"/>
      <c r="M72" s="14">
        <v>4.93</v>
      </c>
      <c r="N72" s="19" t="s">
        <v>19</v>
      </c>
      <c r="O72" s="14">
        <v>19.145799999999998</v>
      </c>
      <c r="P72" s="18" t="s">
        <v>19</v>
      </c>
      <c r="Q72" s="41">
        <v>0</v>
      </c>
      <c r="R72" s="39">
        <f>M72+O72+Q72</f>
        <v>24.075799999999997</v>
      </c>
      <c r="S72" s="18">
        <v>0</v>
      </c>
      <c r="T72" s="18">
        <v>0</v>
      </c>
      <c r="U72" s="39">
        <f>S72+T72</f>
        <v>0</v>
      </c>
      <c r="Z72" s="22"/>
      <c r="AA72" s="22"/>
      <c r="AB72" s="22"/>
    </row>
    <row r="73" spans="2:28" s="3" customFormat="1" ht="14.25" customHeight="1">
      <c r="B73" s="36" t="s">
        <v>27</v>
      </c>
      <c r="C73" s="18" t="s">
        <v>19</v>
      </c>
      <c r="D73" s="18" t="s">
        <v>19</v>
      </c>
      <c r="E73" s="18" t="s">
        <v>19</v>
      </c>
      <c r="F73" s="18" t="s">
        <v>19</v>
      </c>
      <c r="G73" s="18" t="s">
        <v>19</v>
      </c>
      <c r="H73" s="18" t="s">
        <v>19</v>
      </c>
      <c r="I73" s="18" t="s">
        <v>19</v>
      </c>
      <c r="J73" s="74" t="s">
        <v>19</v>
      </c>
      <c r="K73" s="75"/>
      <c r="L73" s="76"/>
      <c r="M73" s="14">
        <v>29.7797</v>
      </c>
      <c r="N73" s="19" t="s">
        <v>19</v>
      </c>
      <c r="O73" s="18" t="s">
        <v>19</v>
      </c>
      <c r="P73" s="18" t="s">
        <v>19</v>
      </c>
      <c r="Q73" s="18" t="s">
        <v>19</v>
      </c>
      <c r="R73" s="39">
        <f>M73</f>
        <v>29.7797</v>
      </c>
      <c r="S73" s="18">
        <v>0</v>
      </c>
      <c r="T73" s="18">
        <v>0</v>
      </c>
      <c r="U73" s="39">
        <f>S73+T73</f>
        <v>0</v>
      </c>
      <c r="Z73" s="22"/>
      <c r="AA73" s="22"/>
      <c r="AB73" s="22"/>
    </row>
    <row r="74" spans="2:21" ht="25.5" customHeight="1">
      <c r="B74" s="40" t="s">
        <v>23</v>
      </c>
      <c r="C74" s="23"/>
      <c r="D74" s="23"/>
      <c r="E74" s="23"/>
      <c r="F74" s="23"/>
      <c r="G74" s="23"/>
      <c r="H74" s="23"/>
      <c r="I74" s="23"/>
      <c r="J74" s="77" t="s">
        <v>24</v>
      </c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8"/>
    </row>
    <row r="76" ht="12.75">
      <c r="B76" s="29" t="s">
        <v>49</v>
      </c>
    </row>
    <row r="77" spans="2:21" s="3" customFormat="1" ht="23.25" customHeight="1">
      <c r="B77" s="70" t="str">
        <f>B67</f>
        <v>1 ottobre - 31 dicembre 2022</v>
      </c>
      <c r="C77" s="106" t="s">
        <v>6</v>
      </c>
      <c r="D77" s="107"/>
      <c r="E77" s="108"/>
      <c r="F77" s="9" t="s">
        <v>0</v>
      </c>
      <c r="G77" s="9" t="s">
        <v>1</v>
      </c>
      <c r="H77" s="9" t="s">
        <v>2</v>
      </c>
      <c r="I77" s="16" t="s">
        <v>3</v>
      </c>
      <c r="J77" s="109" t="s">
        <v>16</v>
      </c>
      <c r="K77" s="110"/>
      <c r="L77" s="111"/>
      <c r="M77" s="112" t="s">
        <v>20</v>
      </c>
      <c r="N77" s="112" t="s">
        <v>21</v>
      </c>
      <c r="O77" s="112" t="s">
        <v>22</v>
      </c>
      <c r="P77" s="114" t="s">
        <v>4</v>
      </c>
      <c r="Q77" s="114" t="s">
        <v>5</v>
      </c>
      <c r="R77" s="81" t="s">
        <v>17</v>
      </c>
      <c r="S77" s="79" t="s">
        <v>38</v>
      </c>
      <c r="T77" s="79" t="s">
        <v>39</v>
      </c>
      <c r="U77" s="81" t="s">
        <v>18</v>
      </c>
    </row>
    <row r="78" spans="2:21" s="3" customFormat="1" ht="14.25" customHeight="1">
      <c r="B78" s="31" t="s">
        <v>25</v>
      </c>
      <c r="C78" s="7" t="s">
        <v>7</v>
      </c>
      <c r="D78" s="7" t="s">
        <v>8</v>
      </c>
      <c r="E78" s="7" t="s">
        <v>9</v>
      </c>
      <c r="F78" s="32"/>
      <c r="G78" s="32"/>
      <c r="H78" s="32"/>
      <c r="I78" s="32"/>
      <c r="J78" s="33" t="s">
        <v>7</v>
      </c>
      <c r="K78" s="34" t="s">
        <v>8</v>
      </c>
      <c r="L78" s="35" t="s">
        <v>9</v>
      </c>
      <c r="M78" s="113"/>
      <c r="N78" s="113"/>
      <c r="O78" s="113"/>
      <c r="P78" s="115"/>
      <c r="Q78" s="115"/>
      <c r="R78" s="82"/>
      <c r="S78" s="80"/>
      <c r="T78" s="80"/>
      <c r="U78" s="82"/>
    </row>
    <row r="79" spans="2:34" s="6" customFormat="1" ht="14.25" customHeight="1">
      <c r="B79" s="68" t="s">
        <v>55</v>
      </c>
      <c r="C79" s="64">
        <f aca="true" t="shared" si="25" ref="C79:E79">IF(C69&gt;0,C69,"")</f>
        <v>0.235872</v>
      </c>
      <c r="D79" s="64">
        <f t="shared" si="25"/>
        <v>0.242145</v>
      </c>
      <c r="E79" s="64">
        <f t="shared" si="25"/>
        <v>0.17715</v>
      </c>
      <c r="F79" s="11">
        <v>0.01731</v>
      </c>
      <c r="G79" s="83" t="s">
        <v>19</v>
      </c>
      <c r="H79" s="83" t="s">
        <v>19</v>
      </c>
      <c r="I79" s="84">
        <v>0.01558</v>
      </c>
      <c r="J79" s="65">
        <f aca="true" t="shared" si="26" ref="J79:L79">IF(J69&gt;0,J69,"")</f>
        <v>0.268762</v>
      </c>
      <c r="K79" s="65">
        <f t="shared" si="26"/>
        <v>0.275035</v>
      </c>
      <c r="L79" s="65">
        <f t="shared" si="26"/>
        <v>0.21004</v>
      </c>
      <c r="M79" s="86">
        <v>0.0006</v>
      </c>
      <c r="N79" s="86">
        <v>0.0077800000000000005</v>
      </c>
      <c r="O79" s="87" t="s">
        <v>19</v>
      </c>
      <c r="P79" s="90">
        <v>0.00095</v>
      </c>
      <c r="Q79" s="90">
        <v>0</v>
      </c>
      <c r="R79" s="93">
        <f>M79+N79+P79+Q79</f>
        <v>0.00933</v>
      </c>
      <c r="S79" s="96">
        <v>0</v>
      </c>
      <c r="T79" s="96">
        <v>0</v>
      </c>
      <c r="U79" s="99">
        <f>S79+T79</f>
        <v>0</v>
      </c>
      <c r="V79" s="3"/>
      <c r="W79" s="3"/>
      <c r="X79" s="3"/>
      <c r="Y79" s="3"/>
      <c r="Z79" s="22"/>
      <c r="AA79" s="22"/>
      <c r="AB79" s="22"/>
      <c r="AC79" s="3"/>
      <c r="AD79" s="3"/>
      <c r="AE79" s="3"/>
      <c r="AF79" s="3"/>
      <c r="AG79" s="3"/>
      <c r="AH79" s="3"/>
    </row>
    <row r="80" spans="2:28" s="3" customFormat="1" ht="14.25" customHeight="1">
      <c r="B80" s="69" t="s">
        <v>57</v>
      </c>
      <c r="C80" s="11">
        <f aca="true" t="shared" si="27" ref="C80:E80">IF(C70&gt;0,C70,"")</f>
        <v>0.272347</v>
      </c>
      <c r="D80" s="11">
        <f t="shared" si="27"/>
        <v>0.240709</v>
      </c>
      <c r="E80" s="11">
        <f t="shared" si="27"/>
        <v>0.181426</v>
      </c>
      <c r="F80" s="11">
        <v>0.01731</v>
      </c>
      <c r="G80" s="84"/>
      <c r="H80" s="84"/>
      <c r="I80" s="84"/>
      <c r="J80" s="65">
        <f aca="true" t="shared" si="28" ref="J80:L80">IF(J70&gt;0,J70,"")</f>
        <v>0.305237</v>
      </c>
      <c r="K80" s="65">
        <f t="shared" si="28"/>
        <v>0.273599</v>
      </c>
      <c r="L80" s="65">
        <f t="shared" si="28"/>
        <v>0.214316</v>
      </c>
      <c r="M80" s="84"/>
      <c r="N80" s="84"/>
      <c r="O80" s="88"/>
      <c r="P80" s="91"/>
      <c r="Q80" s="91"/>
      <c r="R80" s="94"/>
      <c r="S80" s="97"/>
      <c r="T80" s="97"/>
      <c r="U80" s="100"/>
      <c r="Z80" s="22"/>
      <c r="AA80" s="22"/>
      <c r="AB80" s="22"/>
    </row>
    <row r="81" spans="2:28" s="3" customFormat="1" ht="14.25" customHeight="1">
      <c r="B81" s="69" t="s">
        <v>58</v>
      </c>
      <c r="C81" s="11">
        <f aca="true" t="shared" si="29" ref="C81:E81">IF(C71&gt;0,C71,"")</f>
        <v>0.360726</v>
      </c>
      <c r="D81" s="11">
        <f t="shared" si="29"/>
        <v>0.309955</v>
      </c>
      <c r="E81" s="11">
        <f t="shared" si="29"/>
        <v>0.244941</v>
      </c>
      <c r="F81" s="11">
        <v>0.01731</v>
      </c>
      <c r="G81" s="85"/>
      <c r="H81" s="85"/>
      <c r="I81" s="85"/>
      <c r="J81" s="65">
        <f aca="true" t="shared" si="30" ref="J81:L81">IF(J71&gt;0,J71,"")</f>
        <v>0.39361599999999997</v>
      </c>
      <c r="K81" s="65">
        <f t="shared" si="30"/>
        <v>0.34284499999999996</v>
      </c>
      <c r="L81" s="65">
        <f t="shared" si="30"/>
        <v>0.277831</v>
      </c>
      <c r="M81" s="85"/>
      <c r="N81" s="85"/>
      <c r="O81" s="89"/>
      <c r="P81" s="92"/>
      <c r="Q81" s="92"/>
      <c r="R81" s="95"/>
      <c r="S81" s="98"/>
      <c r="T81" s="98"/>
      <c r="U81" s="101"/>
      <c r="Z81" s="22"/>
      <c r="AA81" s="22"/>
      <c r="AB81" s="22"/>
    </row>
    <row r="82" spans="2:28" s="3" customFormat="1" ht="14.25" customHeight="1">
      <c r="B82" s="36" t="s">
        <v>26</v>
      </c>
      <c r="C82" s="18" t="s">
        <v>19</v>
      </c>
      <c r="D82" s="18" t="s">
        <v>19</v>
      </c>
      <c r="E82" s="18" t="s">
        <v>19</v>
      </c>
      <c r="F82" s="18" t="s">
        <v>19</v>
      </c>
      <c r="G82" s="37">
        <v>113.0935</v>
      </c>
      <c r="H82" s="37">
        <v>-6.8242</v>
      </c>
      <c r="I82" s="18" t="s">
        <v>19</v>
      </c>
      <c r="J82" s="71">
        <f>G82+H82</f>
        <v>106.2693</v>
      </c>
      <c r="K82" s="72"/>
      <c r="L82" s="73"/>
      <c r="M82" s="14">
        <v>4.4818</v>
      </c>
      <c r="N82" s="19" t="s">
        <v>19</v>
      </c>
      <c r="O82" s="14">
        <v>19.145799999999998</v>
      </c>
      <c r="P82" s="18" t="s">
        <v>19</v>
      </c>
      <c r="Q82" s="41">
        <v>0</v>
      </c>
      <c r="R82" s="66">
        <f>M82+O82+Q82</f>
        <v>23.627599999999997</v>
      </c>
      <c r="S82" s="67">
        <v>0</v>
      </c>
      <c r="T82" s="67">
        <v>0</v>
      </c>
      <c r="U82" s="66">
        <f>S82+T82</f>
        <v>0</v>
      </c>
      <c r="Z82" s="22"/>
      <c r="AA82" s="22"/>
      <c r="AB82" s="22"/>
    </row>
    <row r="83" spans="2:28" s="3" customFormat="1" ht="14.25" customHeight="1">
      <c r="B83" s="36" t="s">
        <v>27</v>
      </c>
      <c r="C83" s="18" t="s">
        <v>19</v>
      </c>
      <c r="D83" s="18" t="s">
        <v>19</v>
      </c>
      <c r="E83" s="18" t="s">
        <v>19</v>
      </c>
      <c r="F83" s="18" t="s">
        <v>19</v>
      </c>
      <c r="G83" s="18" t="s">
        <v>19</v>
      </c>
      <c r="H83" s="18" t="s">
        <v>19</v>
      </c>
      <c r="I83" s="18" t="s">
        <v>19</v>
      </c>
      <c r="J83" s="74" t="s">
        <v>19</v>
      </c>
      <c r="K83" s="75"/>
      <c r="L83" s="76"/>
      <c r="M83" s="14">
        <v>28.2832</v>
      </c>
      <c r="N83" s="19" t="s">
        <v>19</v>
      </c>
      <c r="O83" s="18" t="s">
        <v>19</v>
      </c>
      <c r="P83" s="18" t="s">
        <v>19</v>
      </c>
      <c r="Q83" s="18" t="s">
        <v>19</v>
      </c>
      <c r="R83" s="66">
        <f>M83</f>
        <v>28.2832</v>
      </c>
      <c r="S83" s="67">
        <v>0</v>
      </c>
      <c r="T83" s="67">
        <v>0</v>
      </c>
      <c r="U83" s="66">
        <f>S83+T83</f>
        <v>0</v>
      </c>
      <c r="Z83" s="22"/>
      <c r="AA83" s="22"/>
      <c r="AB83" s="22"/>
    </row>
    <row r="84" spans="2:21" ht="25.5" customHeight="1">
      <c r="B84" s="40" t="s">
        <v>23</v>
      </c>
      <c r="C84" s="23"/>
      <c r="D84" s="23"/>
      <c r="E84" s="23"/>
      <c r="F84" s="23"/>
      <c r="G84" s="23"/>
      <c r="H84" s="23"/>
      <c r="I84" s="23"/>
      <c r="J84" s="77" t="s">
        <v>24</v>
      </c>
      <c r="K84" s="77"/>
      <c r="L84" s="77"/>
      <c r="M84" s="77"/>
      <c r="N84" s="77"/>
      <c r="O84" s="77"/>
      <c r="P84" s="77"/>
      <c r="Q84" s="77"/>
      <c r="R84" s="77"/>
      <c r="S84" s="77"/>
      <c r="T84" s="77"/>
      <c r="U84" s="78"/>
    </row>
    <row r="85" spans="2:21" ht="15.75" customHeight="1">
      <c r="B85" s="61"/>
      <c r="C85" s="62"/>
      <c r="D85" s="62"/>
      <c r="E85" s="62"/>
      <c r="F85" s="62"/>
      <c r="G85" s="62"/>
      <c r="H85" s="62"/>
      <c r="I85" s="62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</row>
    <row r="86" spans="1:256" ht="13.2">
      <c r="A86" s="59"/>
      <c r="B86" s="60" t="s">
        <v>36</v>
      </c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  <c r="AA86" s="59"/>
      <c r="AB86" s="59"/>
      <c r="AC86" s="59"/>
      <c r="AD86" s="59"/>
      <c r="AE86" s="59"/>
      <c r="AF86" s="59"/>
      <c r="AG86" s="59"/>
      <c r="AH86" s="59"/>
      <c r="AI86" s="59"/>
      <c r="AJ86" s="59"/>
      <c r="AK86" s="59"/>
      <c r="AL86" s="59"/>
      <c r="AM86" s="59"/>
      <c r="AN86" s="59"/>
      <c r="AO86" s="59"/>
      <c r="AP86" s="59"/>
      <c r="AQ86" s="59"/>
      <c r="AR86" s="59"/>
      <c r="AS86" s="59"/>
      <c r="AT86" s="59"/>
      <c r="AU86" s="59"/>
      <c r="AV86" s="59"/>
      <c r="AW86" s="59"/>
      <c r="AX86" s="59"/>
      <c r="AY86" s="59"/>
      <c r="AZ86" s="59"/>
      <c r="BA86" s="59"/>
      <c r="BB86" s="59"/>
      <c r="BC86" s="59"/>
      <c r="BD86" s="59"/>
      <c r="BE86" s="59"/>
      <c r="BF86" s="59"/>
      <c r="BG86" s="59"/>
      <c r="BH86" s="59"/>
      <c r="BI86" s="59"/>
      <c r="BJ86" s="59"/>
      <c r="BK86" s="59"/>
      <c r="BL86" s="59"/>
      <c r="BM86" s="59"/>
      <c r="BN86" s="59"/>
      <c r="BO86" s="59"/>
      <c r="BP86" s="59"/>
      <c r="BQ86" s="59"/>
      <c r="BR86" s="59"/>
      <c r="BS86" s="59"/>
      <c r="BT86" s="59"/>
      <c r="BU86" s="59"/>
      <c r="BV86" s="59"/>
      <c r="BW86" s="59"/>
      <c r="BX86" s="59"/>
      <c r="BY86" s="59"/>
      <c r="BZ86" s="59"/>
      <c r="CA86" s="59"/>
      <c r="CB86" s="59"/>
      <c r="CC86" s="59"/>
      <c r="CD86" s="59"/>
      <c r="CE86" s="59"/>
      <c r="CF86" s="59"/>
      <c r="CG86" s="59"/>
      <c r="CH86" s="59"/>
      <c r="CI86" s="59"/>
      <c r="CJ86" s="59"/>
      <c r="CK86" s="59"/>
      <c r="CL86" s="59"/>
      <c r="CM86" s="59"/>
      <c r="CN86" s="59"/>
      <c r="CO86" s="59"/>
      <c r="CP86" s="59"/>
      <c r="CQ86" s="59"/>
      <c r="CR86" s="59"/>
      <c r="CS86" s="59"/>
      <c r="CT86" s="59"/>
      <c r="CU86" s="59"/>
      <c r="CV86" s="59"/>
      <c r="CW86" s="59"/>
      <c r="CX86" s="59"/>
      <c r="CY86" s="59"/>
      <c r="CZ86" s="59"/>
      <c r="DA86" s="59"/>
      <c r="DB86" s="59"/>
      <c r="DC86" s="59"/>
      <c r="DD86" s="59"/>
      <c r="DE86" s="59"/>
      <c r="DF86" s="59"/>
      <c r="DG86" s="59"/>
      <c r="DH86" s="59"/>
      <c r="DI86" s="59"/>
      <c r="DJ86" s="59"/>
      <c r="DK86" s="59"/>
      <c r="DL86" s="59"/>
      <c r="DM86" s="59"/>
      <c r="DN86" s="59"/>
      <c r="DO86" s="59"/>
      <c r="DP86" s="59"/>
      <c r="DQ86" s="59"/>
      <c r="DR86" s="59"/>
      <c r="DS86" s="59"/>
      <c r="DT86" s="59"/>
      <c r="DU86" s="59"/>
      <c r="DV86" s="59"/>
      <c r="DW86" s="59"/>
      <c r="DX86" s="59"/>
      <c r="DY86" s="59"/>
      <c r="DZ86" s="59"/>
      <c r="EA86" s="59"/>
      <c r="EB86" s="59"/>
      <c r="EC86" s="59"/>
      <c r="ED86" s="59"/>
      <c r="EE86" s="59"/>
      <c r="EF86" s="59"/>
      <c r="EG86" s="59"/>
      <c r="EH86" s="59"/>
      <c r="EI86" s="59"/>
      <c r="EJ86" s="59"/>
      <c r="EK86" s="59"/>
      <c r="EL86" s="59"/>
      <c r="EM86" s="59"/>
      <c r="EN86" s="59"/>
      <c r="EO86" s="59"/>
      <c r="EP86" s="59"/>
      <c r="EQ86" s="59"/>
      <c r="ER86" s="59"/>
      <c r="ES86" s="59"/>
      <c r="ET86" s="59"/>
      <c r="EU86" s="59"/>
      <c r="EV86" s="59"/>
      <c r="EW86" s="59"/>
      <c r="EX86" s="59"/>
      <c r="EY86" s="59"/>
      <c r="EZ86" s="59"/>
      <c r="FA86" s="59"/>
      <c r="FB86" s="59"/>
      <c r="FC86" s="59"/>
      <c r="FD86" s="59"/>
      <c r="FE86" s="59"/>
      <c r="FF86" s="59"/>
      <c r="FG86" s="59"/>
      <c r="FH86" s="59"/>
      <c r="FI86" s="59"/>
      <c r="FJ86" s="59"/>
      <c r="FK86" s="59"/>
      <c r="FL86" s="59"/>
      <c r="FM86" s="59"/>
      <c r="FN86" s="59"/>
      <c r="FO86" s="59"/>
      <c r="FP86" s="59"/>
      <c r="FQ86" s="59"/>
      <c r="FR86" s="59"/>
      <c r="FS86" s="59"/>
      <c r="FT86" s="59"/>
      <c r="FU86" s="59"/>
      <c r="FV86" s="59"/>
      <c r="FW86" s="59"/>
      <c r="FX86" s="59"/>
      <c r="FY86" s="59"/>
      <c r="FZ86" s="59"/>
      <c r="GA86" s="59"/>
      <c r="GB86" s="59"/>
      <c r="GC86" s="59"/>
      <c r="GD86" s="59"/>
      <c r="GE86" s="59"/>
      <c r="GF86" s="59"/>
      <c r="GG86" s="59"/>
      <c r="GH86" s="59"/>
      <c r="GI86" s="59"/>
      <c r="GJ86" s="59"/>
      <c r="GK86" s="59"/>
      <c r="GL86" s="59"/>
      <c r="GM86" s="59"/>
      <c r="GN86" s="59"/>
      <c r="GO86" s="59"/>
      <c r="GP86" s="59"/>
      <c r="GQ86" s="59"/>
      <c r="GR86" s="59"/>
      <c r="GS86" s="59"/>
      <c r="GT86" s="59"/>
      <c r="GU86" s="59"/>
      <c r="GV86" s="59"/>
      <c r="GW86" s="59"/>
      <c r="GX86" s="59"/>
      <c r="GY86" s="59"/>
      <c r="GZ86" s="59"/>
      <c r="HA86" s="59"/>
      <c r="HB86" s="59"/>
      <c r="HC86" s="59"/>
      <c r="HD86" s="59"/>
      <c r="HE86" s="59"/>
      <c r="HF86" s="59"/>
      <c r="HG86" s="59"/>
      <c r="HH86" s="59"/>
      <c r="HI86" s="59"/>
      <c r="HJ86" s="59"/>
      <c r="HK86" s="59"/>
      <c r="HL86" s="59"/>
      <c r="HM86" s="59"/>
      <c r="HN86" s="59"/>
      <c r="HO86" s="59"/>
      <c r="HP86" s="59"/>
      <c r="HQ86" s="59"/>
      <c r="HR86" s="59"/>
      <c r="HS86" s="59"/>
      <c r="HT86" s="59"/>
      <c r="HU86" s="59"/>
      <c r="HV86" s="59"/>
      <c r="HW86" s="59"/>
      <c r="HX86" s="59"/>
      <c r="HY86" s="59"/>
      <c r="HZ86" s="59"/>
      <c r="IA86" s="59"/>
      <c r="IB86" s="59"/>
      <c r="IC86" s="59"/>
      <c r="ID86" s="59"/>
      <c r="IE86" s="59"/>
      <c r="IF86" s="59"/>
      <c r="IG86" s="59"/>
      <c r="IH86" s="59"/>
      <c r="II86" s="59"/>
      <c r="IJ86" s="59"/>
      <c r="IK86" s="59"/>
      <c r="IL86" s="59"/>
      <c r="IM86" s="59"/>
      <c r="IN86" s="59"/>
      <c r="IO86" s="59"/>
      <c r="IP86" s="59"/>
      <c r="IQ86" s="59"/>
      <c r="IR86" s="59"/>
      <c r="IS86" s="59"/>
      <c r="IT86" s="59"/>
      <c r="IU86" s="59"/>
      <c r="IV86" s="59"/>
    </row>
    <row r="87" spans="1:256" ht="14.25" customHeight="1">
      <c r="A87" s="59"/>
      <c r="B87" s="60" t="s">
        <v>45</v>
      </c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  <c r="AA87" s="59"/>
      <c r="AB87" s="59"/>
      <c r="AC87" s="59"/>
      <c r="AD87" s="59"/>
      <c r="AE87" s="59"/>
      <c r="AF87" s="59"/>
      <c r="AG87" s="59"/>
      <c r="AH87" s="59"/>
      <c r="AI87" s="59"/>
      <c r="AJ87" s="59"/>
      <c r="AK87" s="59"/>
      <c r="AL87" s="59"/>
      <c r="AM87" s="59"/>
      <c r="AN87" s="59"/>
      <c r="AO87" s="59"/>
      <c r="AP87" s="59"/>
      <c r="AQ87" s="59"/>
      <c r="AR87" s="59"/>
      <c r="AS87" s="59"/>
      <c r="AT87" s="59"/>
      <c r="AU87" s="59"/>
      <c r="AV87" s="59"/>
      <c r="AW87" s="59"/>
      <c r="AX87" s="59"/>
      <c r="AY87" s="59"/>
      <c r="AZ87" s="59"/>
      <c r="BA87" s="59"/>
      <c r="BB87" s="59"/>
      <c r="BC87" s="59"/>
      <c r="BD87" s="59"/>
      <c r="BE87" s="59"/>
      <c r="BF87" s="59"/>
      <c r="BG87" s="59"/>
      <c r="BH87" s="59"/>
      <c r="BI87" s="59"/>
      <c r="BJ87" s="59"/>
      <c r="BK87" s="59"/>
      <c r="BL87" s="59"/>
      <c r="BM87" s="59"/>
      <c r="BN87" s="59"/>
      <c r="BO87" s="59"/>
      <c r="BP87" s="59"/>
      <c r="BQ87" s="59"/>
      <c r="BR87" s="59"/>
      <c r="BS87" s="59"/>
      <c r="BT87" s="59"/>
      <c r="BU87" s="59"/>
      <c r="BV87" s="59"/>
      <c r="BW87" s="59"/>
      <c r="BX87" s="59"/>
      <c r="BY87" s="59"/>
      <c r="BZ87" s="59"/>
      <c r="CA87" s="59"/>
      <c r="CB87" s="59"/>
      <c r="CC87" s="59"/>
      <c r="CD87" s="59"/>
      <c r="CE87" s="59"/>
      <c r="CF87" s="59"/>
      <c r="CG87" s="59"/>
      <c r="CH87" s="59"/>
      <c r="CI87" s="59"/>
      <c r="CJ87" s="59"/>
      <c r="CK87" s="59"/>
      <c r="CL87" s="59"/>
      <c r="CM87" s="59"/>
      <c r="CN87" s="59"/>
      <c r="CO87" s="59"/>
      <c r="CP87" s="59"/>
      <c r="CQ87" s="59"/>
      <c r="CR87" s="59"/>
      <c r="CS87" s="59"/>
      <c r="CT87" s="59"/>
      <c r="CU87" s="59"/>
      <c r="CV87" s="59"/>
      <c r="CW87" s="59"/>
      <c r="CX87" s="59"/>
      <c r="CY87" s="59"/>
      <c r="CZ87" s="59"/>
      <c r="DA87" s="59"/>
      <c r="DB87" s="59"/>
      <c r="DC87" s="59"/>
      <c r="DD87" s="59"/>
      <c r="DE87" s="59"/>
      <c r="DF87" s="59"/>
      <c r="DG87" s="59"/>
      <c r="DH87" s="59"/>
      <c r="DI87" s="59"/>
      <c r="DJ87" s="59"/>
      <c r="DK87" s="59"/>
      <c r="DL87" s="59"/>
      <c r="DM87" s="59"/>
      <c r="DN87" s="59"/>
      <c r="DO87" s="59"/>
      <c r="DP87" s="59"/>
      <c r="DQ87" s="59"/>
      <c r="DR87" s="59"/>
      <c r="DS87" s="59"/>
      <c r="DT87" s="59"/>
      <c r="DU87" s="59"/>
      <c r="DV87" s="59"/>
      <c r="DW87" s="59"/>
      <c r="DX87" s="59"/>
      <c r="DY87" s="59"/>
      <c r="DZ87" s="59"/>
      <c r="EA87" s="59"/>
      <c r="EB87" s="59"/>
      <c r="EC87" s="59"/>
      <c r="ED87" s="59"/>
      <c r="EE87" s="59"/>
      <c r="EF87" s="59"/>
      <c r="EG87" s="59"/>
      <c r="EH87" s="59"/>
      <c r="EI87" s="59"/>
      <c r="EJ87" s="59"/>
      <c r="EK87" s="59"/>
      <c r="EL87" s="59"/>
      <c r="EM87" s="59"/>
      <c r="EN87" s="59"/>
      <c r="EO87" s="59"/>
      <c r="EP87" s="59"/>
      <c r="EQ87" s="59"/>
      <c r="ER87" s="59"/>
      <c r="ES87" s="59"/>
      <c r="ET87" s="59"/>
      <c r="EU87" s="59"/>
      <c r="EV87" s="59"/>
      <c r="EW87" s="59"/>
      <c r="EX87" s="59"/>
      <c r="EY87" s="59"/>
      <c r="EZ87" s="59"/>
      <c r="FA87" s="59"/>
      <c r="FB87" s="59"/>
      <c r="FC87" s="59"/>
      <c r="FD87" s="59"/>
      <c r="FE87" s="59"/>
      <c r="FF87" s="59"/>
      <c r="FG87" s="59"/>
      <c r="FH87" s="59"/>
      <c r="FI87" s="59"/>
      <c r="FJ87" s="59"/>
      <c r="FK87" s="59"/>
      <c r="FL87" s="59"/>
      <c r="FM87" s="59"/>
      <c r="FN87" s="59"/>
      <c r="FO87" s="59"/>
      <c r="FP87" s="59"/>
      <c r="FQ87" s="59"/>
      <c r="FR87" s="59"/>
      <c r="FS87" s="59"/>
      <c r="FT87" s="59"/>
      <c r="FU87" s="59"/>
      <c r="FV87" s="59"/>
      <c r="FW87" s="59"/>
      <c r="FX87" s="59"/>
      <c r="FY87" s="59"/>
      <c r="FZ87" s="59"/>
      <c r="GA87" s="59"/>
      <c r="GB87" s="59"/>
      <c r="GC87" s="59"/>
      <c r="GD87" s="59"/>
      <c r="GE87" s="59"/>
      <c r="GF87" s="59"/>
      <c r="GG87" s="59"/>
      <c r="GH87" s="59"/>
      <c r="GI87" s="59"/>
      <c r="GJ87" s="59"/>
      <c r="GK87" s="59"/>
      <c r="GL87" s="59"/>
      <c r="GM87" s="59"/>
      <c r="GN87" s="59"/>
      <c r="GO87" s="59"/>
      <c r="GP87" s="59"/>
      <c r="GQ87" s="59"/>
      <c r="GR87" s="59"/>
      <c r="GS87" s="59"/>
      <c r="GT87" s="59"/>
      <c r="GU87" s="59"/>
      <c r="GV87" s="59"/>
      <c r="GW87" s="59"/>
      <c r="GX87" s="59"/>
      <c r="GY87" s="59"/>
      <c r="GZ87" s="59"/>
      <c r="HA87" s="59"/>
      <c r="HB87" s="59"/>
      <c r="HC87" s="59"/>
      <c r="HD87" s="59"/>
      <c r="HE87" s="59"/>
      <c r="HF87" s="59"/>
      <c r="HG87" s="59"/>
      <c r="HH87" s="59"/>
      <c r="HI87" s="59"/>
      <c r="HJ87" s="59"/>
      <c r="HK87" s="59"/>
      <c r="HL87" s="59"/>
      <c r="HM87" s="59"/>
      <c r="HN87" s="59"/>
      <c r="HO87" s="59"/>
      <c r="HP87" s="59"/>
      <c r="HQ87" s="59"/>
      <c r="HR87" s="59"/>
      <c r="HS87" s="59"/>
      <c r="HT87" s="59"/>
      <c r="HU87" s="59"/>
      <c r="HV87" s="59"/>
      <c r="HW87" s="59"/>
      <c r="HX87" s="59"/>
      <c r="HY87" s="59"/>
      <c r="HZ87" s="59"/>
      <c r="IA87" s="59"/>
      <c r="IB87" s="59"/>
      <c r="IC87" s="59"/>
      <c r="ID87" s="59"/>
      <c r="IE87" s="59"/>
      <c r="IF87" s="59"/>
      <c r="IG87" s="59"/>
      <c r="IH87" s="59"/>
      <c r="II87" s="59"/>
      <c r="IJ87" s="59"/>
      <c r="IK87" s="59"/>
      <c r="IL87" s="59"/>
      <c r="IM87" s="59"/>
      <c r="IN87" s="59"/>
      <c r="IO87" s="59"/>
      <c r="IP87" s="59"/>
      <c r="IQ87" s="59"/>
      <c r="IR87" s="59"/>
      <c r="IS87" s="59"/>
      <c r="IT87" s="59"/>
      <c r="IU87" s="59"/>
      <c r="IV87" s="59"/>
    </row>
    <row r="88" spans="1:256" ht="14.25" customHeight="1">
      <c r="A88" s="44"/>
      <c r="B88" s="57" t="s">
        <v>37</v>
      </c>
      <c r="C88" s="57"/>
      <c r="D88" s="57"/>
      <c r="E88" s="57"/>
      <c r="F88" s="57"/>
      <c r="G88" s="57"/>
      <c r="H88" s="57"/>
      <c r="I88" s="57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  <c r="BV88" s="44"/>
      <c r="BW88" s="44"/>
      <c r="BX88" s="44"/>
      <c r="BY88" s="44"/>
      <c r="BZ88" s="44"/>
      <c r="CA88" s="44"/>
      <c r="CB88" s="44"/>
      <c r="CC88" s="44"/>
      <c r="CD88" s="44"/>
      <c r="CE88" s="44"/>
      <c r="CF88" s="44"/>
      <c r="CG88" s="44"/>
      <c r="CH88" s="44"/>
      <c r="CI88" s="44"/>
      <c r="CJ88" s="44"/>
      <c r="CK88" s="44"/>
      <c r="CL88" s="44"/>
      <c r="CM88" s="44"/>
      <c r="CN88" s="44"/>
      <c r="CO88" s="44"/>
      <c r="CP88" s="44"/>
      <c r="CQ88" s="44"/>
      <c r="CR88" s="44"/>
      <c r="CS88" s="44"/>
      <c r="CT88" s="44"/>
      <c r="CU88" s="44"/>
      <c r="CV88" s="44"/>
      <c r="CW88" s="44"/>
      <c r="CX88" s="44"/>
      <c r="CY88" s="44"/>
      <c r="CZ88" s="44"/>
      <c r="DA88" s="44"/>
      <c r="DB88" s="44"/>
      <c r="DC88" s="44"/>
      <c r="DD88" s="44"/>
      <c r="DE88" s="44"/>
      <c r="DF88" s="44"/>
      <c r="DG88" s="44"/>
      <c r="DH88" s="44"/>
      <c r="DI88" s="44"/>
      <c r="DJ88" s="44"/>
      <c r="DK88" s="44"/>
      <c r="DL88" s="44"/>
      <c r="DM88" s="44"/>
      <c r="DN88" s="44"/>
      <c r="DO88" s="44"/>
      <c r="DP88" s="44"/>
      <c r="DQ88" s="44"/>
      <c r="DR88" s="44"/>
      <c r="DS88" s="44"/>
      <c r="DT88" s="44"/>
      <c r="DU88" s="44"/>
      <c r="DV88" s="44"/>
      <c r="DW88" s="44"/>
      <c r="DX88" s="44"/>
      <c r="DY88" s="44"/>
      <c r="DZ88" s="44"/>
      <c r="EA88" s="44"/>
      <c r="EB88" s="44"/>
      <c r="EC88" s="44"/>
      <c r="ED88" s="44"/>
      <c r="EE88" s="44"/>
      <c r="EF88" s="44"/>
      <c r="EG88" s="44"/>
      <c r="EH88" s="44"/>
      <c r="EI88" s="44"/>
      <c r="EJ88" s="44"/>
      <c r="EK88" s="44"/>
      <c r="EL88" s="44"/>
      <c r="EM88" s="44"/>
      <c r="EN88" s="44"/>
      <c r="EO88" s="44"/>
      <c r="EP88" s="44"/>
      <c r="EQ88" s="44"/>
      <c r="ER88" s="44"/>
      <c r="ES88" s="44"/>
      <c r="ET88" s="44"/>
      <c r="EU88" s="44"/>
      <c r="EV88" s="44"/>
      <c r="EW88" s="44"/>
      <c r="EX88" s="44"/>
      <c r="EY88" s="44"/>
      <c r="EZ88" s="44"/>
      <c r="FA88" s="44"/>
      <c r="FB88" s="44"/>
      <c r="FC88" s="44"/>
      <c r="FD88" s="44"/>
      <c r="FE88" s="44"/>
      <c r="FF88" s="44"/>
      <c r="FG88" s="44"/>
      <c r="FH88" s="44"/>
      <c r="FI88" s="44"/>
      <c r="FJ88" s="44"/>
      <c r="FK88" s="44"/>
      <c r="FL88" s="44"/>
      <c r="FM88" s="44"/>
      <c r="FN88" s="44"/>
      <c r="FO88" s="44"/>
      <c r="FP88" s="44"/>
      <c r="FQ88" s="44"/>
      <c r="FR88" s="44"/>
      <c r="FS88" s="44"/>
      <c r="FT88" s="44"/>
      <c r="FU88" s="44"/>
      <c r="FV88" s="44"/>
      <c r="FW88" s="44"/>
      <c r="FX88" s="44"/>
      <c r="FY88" s="44"/>
      <c r="FZ88" s="44"/>
      <c r="GA88" s="44"/>
      <c r="GB88" s="44"/>
      <c r="GC88" s="44"/>
      <c r="GD88" s="44"/>
      <c r="GE88" s="44"/>
      <c r="GF88" s="44"/>
      <c r="GG88" s="44"/>
      <c r="GH88" s="44"/>
      <c r="GI88" s="44"/>
      <c r="GJ88" s="44"/>
      <c r="GK88" s="44"/>
      <c r="GL88" s="44"/>
      <c r="GM88" s="44"/>
      <c r="GN88" s="44"/>
      <c r="GO88" s="44"/>
      <c r="GP88" s="44"/>
      <c r="GQ88" s="44"/>
      <c r="GR88" s="44"/>
      <c r="GS88" s="44"/>
      <c r="GT88" s="44"/>
      <c r="GU88" s="44"/>
      <c r="GV88" s="44"/>
      <c r="GW88" s="44"/>
      <c r="GX88" s="44"/>
      <c r="GY88" s="44"/>
      <c r="GZ88" s="44"/>
      <c r="HA88" s="44"/>
      <c r="HB88" s="44"/>
      <c r="HC88" s="44"/>
      <c r="HD88" s="44"/>
      <c r="HE88" s="44"/>
      <c r="HF88" s="44"/>
      <c r="HG88" s="44"/>
      <c r="HH88" s="44"/>
      <c r="HI88" s="44"/>
      <c r="HJ88" s="44"/>
      <c r="HK88" s="44"/>
      <c r="HL88" s="44"/>
      <c r="HM88" s="44"/>
      <c r="HN88" s="44"/>
      <c r="HO88" s="44"/>
      <c r="HP88" s="44"/>
      <c r="HQ88" s="44"/>
      <c r="HR88" s="44"/>
      <c r="HS88" s="44"/>
      <c r="HT88" s="44"/>
      <c r="HU88" s="44"/>
      <c r="HV88" s="44"/>
      <c r="HW88" s="44"/>
      <c r="HX88" s="44"/>
      <c r="HY88" s="44"/>
      <c r="HZ88" s="44"/>
      <c r="IA88" s="44"/>
      <c r="IB88" s="44"/>
      <c r="IC88" s="44"/>
      <c r="ID88" s="44"/>
      <c r="IE88" s="44"/>
      <c r="IF88" s="44"/>
      <c r="IG88" s="44"/>
      <c r="IH88" s="44"/>
      <c r="II88" s="44"/>
      <c r="IJ88" s="44"/>
      <c r="IK88" s="44"/>
      <c r="IL88" s="44"/>
      <c r="IM88" s="44"/>
      <c r="IN88" s="44"/>
      <c r="IO88" s="44"/>
      <c r="IP88" s="44"/>
      <c r="IQ88" s="44"/>
      <c r="IR88" s="44"/>
      <c r="IS88" s="44"/>
      <c r="IT88" s="44"/>
      <c r="IU88" s="44"/>
      <c r="IV88" s="44"/>
    </row>
    <row r="89" spans="2:21" ht="12.75">
      <c r="B89" s="102"/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2"/>
      <c r="U89" s="102"/>
    </row>
    <row r="92" ht="12.75">
      <c r="E92" s="10"/>
    </row>
    <row r="95" ht="12.75">
      <c r="F95" s="10"/>
    </row>
  </sheetData>
  <mergeCells count="158">
    <mergeCell ref="Q29:Q31"/>
    <mergeCell ref="R29:R31"/>
    <mergeCell ref="B7:U7"/>
    <mergeCell ref="C27:E27"/>
    <mergeCell ref="J27:L27"/>
    <mergeCell ref="M27:M28"/>
    <mergeCell ref="N27:N28"/>
    <mergeCell ref="O27:O28"/>
    <mergeCell ref="P27:P28"/>
    <mergeCell ref="Q27:Q28"/>
    <mergeCell ref="R27:R28"/>
    <mergeCell ref="S27:S28"/>
    <mergeCell ref="T27:T28"/>
    <mergeCell ref="U27:U28"/>
    <mergeCell ref="S29:S31"/>
    <mergeCell ref="T29:T31"/>
    <mergeCell ref="U29:U31"/>
    <mergeCell ref="G29:G31"/>
    <mergeCell ref="H29:H31"/>
    <mergeCell ref="I29:I31"/>
    <mergeCell ref="M29:M31"/>
    <mergeCell ref="N29:N31"/>
    <mergeCell ref="O29:O31"/>
    <mergeCell ref="P29:P31"/>
    <mergeCell ref="J32:L32"/>
    <mergeCell ref="J33:L33"/>
    <mergeCell ref="J34:U34"/>
    <mergeCell ref="C37:E37"/>
    <mergeCell ref="J37:L37"/>
    <mergeCell ref="M37:M38"/>
    <mergeCell ref="N37:N38"/>
    <mergeCell ref="O37:O38"/>
    <mergeCell ref="P37:P38"/>
    <mergeCell ref="Q37:Q38"/>
    <mergeCell ref="R37:R38"/>
    <mergeCell ref="S37:S38"/>
    <mergeCell ref="T37:T38"/>
    <mergeCell ref="U37:U38"/>
    <mergeCell ref="G39:G41"/>
    <mergeCell ref="H39:H41"/>
    <mergeCell ref="I39:I41"/>
    <mergeCell ref="M39:M41"/>
    <mergeCell ref="N39:N41"/>
    <mergeCell ref="O39:O41"/>
    <mergeCell ref="P39:P41"/>
    <mergeCell ref="Q39:Q41"/>
    <mergeCell ref="R39:R41"/>
    <mergeCell ref="C47:E47"/>
    <mergeCell ref="J47:L47"/>
    <mergeCell ref="M47:M48"/>
    <mergeCell ref="N47:N48"/>
    <mergeCell ref="O47:O48"/>
    <mergeCell ref="P47:P48"/>
    <mergeCell ref="Q47:Q48"/>
    <mergeCell ref="R47:R48"/>
    <mergeCell ref="S47:S48"/>
    <mergeCell ref="O49:O51"/>
    <mergeCell ref="P49:P51"/>
    <mergeCell ref="Q49:Q51"/>
    <mergeCell ref="R49:R51"/>
    <mergeCell ref="S39:S41"/>
    <mergeCell ref="T39:T41"/>
    <mergeCell ref="U39:U41"/>
    <mergeCell ref="J42:L42"/>
    <mergeCell ref="J43:L43"/>
    <mergeCell ref="J44:U44"/>
    <mergeCell ref="T47:T48"/>
    <mergeCell ref="U47:U48"/>
    <mergeCell ref="Q59:Q61"/>
    <mergeCell ref="R59:R61"/>
    <mergeCell ref="S49:S51"/>
    <mergeCell ref="T49:T51"/>
    <mergeCell ref="U49:U51"/>
    <mergeCell ref="J52:L52"/>
    <mergeCell ref="J53:L53"/>
    <mergeCell ref="J54:U54"/>
    <mergeCell ref="C57:E57"/>
    <mergeCell ref="J57:L57"/>
    <mergeCell ref="M57:M58"/>
    <mergeCell ref="N57:N58"/>
    <mergeCell ref="O57:O58"/>
    <mergeCell ref="P57:P58"/>
    <mergeCell ref="Q57:Q58"/>
    <mergeCell ref="R57:R58"/>
    <mergeCell ref="S57:S58"/>
    <mergeCell ref="T57:T58"/>
    <mergeCell ref="U57:U58"/>
    <mergeCell ref="G49:G51"/>
    <mergeCell ref="H49:H51"/>
    <mergeCell ref="I49:I51"/>
    <mergeCell ref="M49:M51"/>
    <mergeCell ref="N49:N51"/>
    <mergeCell ref="S59:S61"/>
    <mergeCell ref="T59:T61"/>
    <mergeCell ref="U59:U61"/>
    <mergeCell ref="J62:L62"/>
    <mergeCell ref="J63:L63"/>
    <mergeCell ref="J64:U64"/>
    <mergeCell ref="C67:E67"/>
    <mergeCell ref="J67:L67"/>
    <mergeCell ref="M67:M68"/>
    <mergeCell ref="N67:N68"/>
    <mergeCell ref="O67:O68"/>
    <mergeCell ref="P67:P68"/>
    <mergeCell ref="Q67:Q68"/>
    <mergeCell ref="R67:R68"/>
    <mergeCell ref="S67:S68"/>
    <mergeCell ref="U67:U68"/>
    <mergeCell ref="T67:T68"/>
    <mergeCell ref="G59:G61"/>
    <mergeCell ref="H59:H61"/>
    <mergeCell ref="I59:I61"/>
    <mergeCell ref="M59:M61"/>
    <mergeCell ref="N59:N61"/>
    <mergeCell ref="O59:O61"/>
    <mergeCell ref="P59:P61"/>
    <mergeCell ref="G69:G71"/>
    <mergeCell ref="H69:H71"/>
    <mergeCell ref="I69:I71"/>
    <mergeCell ref="M69:M71"/>
    <mergeCell ref="N69:N71"/>
    <mergeCell ref="O69:O71"/>
    <mergeCell ref="P69:P71"/>
    <mergeCell ref="Q69:Q71"/>
    <mergeCell ref="B89:U89"/>
    <mergeCell ref="J74:U74"/>
    <mergeCell ref="R69:R71"/>
    <mergeCell ref="S69:S71"/>
    <mergeCell ref="T69:T71"/>
    <mergeCell ref="U69:U71"/>
    <mergeCell ref="J72:L72"/>
    <mergeCell ref="J73:L73"/>
    <mergeCell ref="C77:E77"/>
    <mergeCell ref="J77:L77"/>
    <mergeCell ref="M77:M78"/>
    <mergeCell ref="N77:N78"/>
    <mergeCell ref="O77:O78"/>
    <mergeCell ref="P77:P78"/>
    <mergeCell ref="Q77:Q78"/>
    <mergeCell ref="R77:R78"/>
    <mergeCell ref="J82:L82"/>
    <mergeCell ref="J83:L83"/>
    <mergeCell ref="J84:U84"/>
    <mergeCell ref="S77:S78"/>
    <mergeCell ref="T77:T78"/>
    <mergeCell ref="U77:U78"/>
    <mergeCell ref="G79:G81"/>
    <mergeCell ref="H79:H81"/>
    <mergeCell ref="I79:I81"/>
    <mergeCell ref="M79:M81"/>
    <mergeCell ref="N79:N81"/>
    <mergeCell ref="O79:O81"/>
    <mergeCell ref="P79:P81"/>
    <mergeCell ref="Q79:Q81"/>
    <mergeCell ref="R79:R81"/>
    <mergeCell ref="S79:S81"/>
    <mergeCell ref="T79:T81"/>
    <mergeCell ref="U79:U81"/>
  </mergeCells>
  <printOptions/>
  <pageMargins left="0.7086614173228347" right="0.11811023622047245" top="0.35433070866141736" bottom="0.35433070866141736" header="0.31496062992125984" footer="0.31496062992125984"/>
  <pageSetup fitToHeight="1" fitToWidth="1" horizontalDpi="600" verticalDpi="600" orientation="portrait" paperSize="9" scale="7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2018-04-03T12:12:22Z</dcterms:created>
  <dcterms:modified xsi:type="dcterms:W3CDTF">2023-01-03T10:44:18Z</dcterms:modified>
  <cp:category/>
  <cp:version/>
  <cp:contentType/>
  <cp:contentStatus/>
</cp:coreProperties>
</file>